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I:\Specialprojects\7. Inquiries\7. SCOI into Healthcare funding\12. Tranche 11 (funding) - Nov 24\4. Data request\Version 3\"/>
    </mc:Choice>
  </mc:AlternateContent>
  <xr:revisionPtr revIDLastSave="0" documentId="8_{9C6EE821-7EF4-4CCD-ADCA-51B6104890EE}" xr6:coauthVersionLast="47" xr6:coauthVersionMax="47" xr10:uidLastSave="{00000000-0000-0000-0000-000000000000}"/>
  <bookViews>
    <workbookView xWindow="19090" yWindow="-110" windowWidth="19420" windowHeight="11620" activeTab="1" xr2:uid="{36D17157-DF0C-4993-AC43-64511DA8DC06}"/>
  </bookViews>
  <sheets>
    <sheet name="Initial Budget" sheetId="2" r:id="rId1"/>
    <sheet name="Approved Budget" sheetId="3" r:id="rId2"/>
    <sheet name="Data for SCOI" sheetId="1" state="hidden" r:id="rId3"/>
  </sheets>
  <externalReferences>
    <externalReference r:id="rId4"/>
    <externalReference r:id="rId5"/>
    <externalReference r:id="rId6"/>
  </externalReferences>
  <definedNames>
    <definedName name="ddd" hidden="1">{#N/A,#N/A,FALSE,"operating stmnt";#N/A,#N/A,FALSE,"fin.position";#N/A,#N/A,FALSE,"cash flows";#N/A,#N/A,FALSE,"notes 3-5";#N/A,#N/A,FALSE,"notes 6 - 9";#N/A,#N/A,FALSE,"notes 10-13";#N/A,#N/A,FALSE,"notes 14-16";#N/A,#N/A,FALSE,"notes 17";#N/A,#N/A,FALSE,"notes 18-19";#N/A,#N/A,FALSE,"notes 20-22";#N/A,#N/A,FALSE,"notes 23";#N/A,#N/A,FALSE,"notes 24";#N/A,#N/A,FALSE,"notes 25 - 26"}</definedName>
    <definedName name="Month_Names">[1]Lookup!$A$2:$A$13</definedName>
    <definedName name="MONTHS">[2]Linked_Data!$O$2:$O$20</definedName>
    <definedName name="PPE_CLASS">'[3]note 25(2)_C'!$AF$1:$AF$7</definedName>
    <definedName name="PPE_ID">#REF!</definedName>
    <definedName name="ROUNDINGS">[3]Linked_Data!$I$2:$M$2</definedName>
    <definedName name="s">#REF!</definedName>
    <definedName name="SGS">[3]ServiceGrp_Workings!$P$6:$P$14</definedName>
    <definedName name="SGS_ROUNDINGS">[3]ServiceGrp_Workings!$P$17:$P$27</definedName>
    <definedName name="tabs">#REF!</definedName>
    <definedName name="TB_SOURCE">[3]Mapped_Data!$F$2:$F$3</definedName>
    <definedName name="wrn.const.." hidden="1">{#N/A,#N/A,FALSE,"operating stmnt";#N/A,#N/A,FALSE,"fin.position";#N/A,#N/A,FALSE,"cash flows";#N/A,#N/A,FALSE,"notes 3-5";#N/A,#N/A,FALSE,"notes 6 - 9";#N/A,#N/A,FALSE,"notes 10-13";#N/A,#N/A,FALSE,"notes 14-16";#N/A,#N/A,FALSE,"notes 17";#N/A,#N/A,FALSE,"notes 18-19";#N/A,#N/A,FALSE,"notes 20-22";#N/A,#N/A,FALSE,"notes 23";#N/A,#N/A,FALSE,"notes 24";#N/A,#N/A,FALSE,"notes 25 - 26"}</definedName>
    <definedName name="wrn.const..1" hidden="1">{#N/A,#N/A,FALSE,"operating stmnt";#N/A,#N/A,FALSE,"fin.position";#N/A,#N/A,FALSE,"cash flows";#N/A,#N/A,FALSE,"notes 3-5";#N/A,#N/A,FALSE,"notes 6 - 9";#N/A,#N/A,FALSE,"notes 10-13";#N/A,#N/A,FALSE,"notes 14-16";#N/A,#N/A,FALSE,"notes 17";#N/A,#N/A,FALSE,"notes 18-19";#N/A,#N/A,FALSE,"notes 20-22";#N/A,#N/A,FALSE,"notes 23";#N/A,#N/A,FALSE,"notes 24";#N/A,#N/A,FALSE,"notes 25 - 26"}</definedName>
    <definedName name="wrn.Constp.." hidden="1">{#N/A,#N/A,FALSE,"operating stmnt";#N/A,#N/A,FALSE,"financial pos.";#N/A,#N/A,FALSE,"cash flows";#N/A,#N/A,FALSE,"notes 3-4b";#N/A,#N/A,FALSE,"notes 4b - 6";#N/A,#N/A,FALSE,"notes 7 - 10";#N/A,#N/A,FALSE,"notes 11-13";#N/A,#N/A,FALSE,"notes 14-15";#N/A,#N/A,FALSE,"notes 16";#N/A,#N/A,FALSE,"notes 19";#N/A,#N/A,FALSE,"notes 17-18";#N/A,#N/A,FALSE,"notes 22";#N/A,#N/A,FALSE,"notes 23";#N/A,#N/A,FALSE,"notes 24-25";#N/A,#N/A,FALSE,"notes - 20";#N/A,#N/A,FALSE,"notes 16 cont."}</definedName>
    <definedName name="wrn.progbrek." hidden="1">{#N/A,#N/A,FALSE,"Areas";#N/A,#N/A,FALSE,"Rural Areas";#N/A,#N/A,FALSE,"Other";#N/A,#N/A,FALSE,"Total"}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3" l="1"/>
  <c r="K38" i="3"/>
  <c r="N38" i="3"/>
  <c r="Q38" i="3"/>
  <c r="T38" i="3"/>
  <c r="K38" i="2"/>
  <c r="N38" i="2"/>
  <c r="W38" i="2"/>
  <c r="H38" i="2"/>
  <c r="E38" i="2"/>
  <c r="C40" i="2"/>
  <c r="C40" i="3"/>
  <c r="D40" i="2" l="1"/>
  <c r="E40" i="2" s="1"/>
  <c r="D40" i="3"/>
  <c r="E40" i="3" s="1"/>
  <c r="G40" i="2" l="1"/>
  <c r="F40" i="2"/>
  <c r="F40" i="3"/>
  <c r="G40" i="3"/>
  <c r="H40" i="3" s="1"/>
  <c r="H40" i="2" l="1"/>
  <c r="I40" i="2"/>
  <c r="J40" i="2"/>
  <c r="K40" i="2" s="1"/>
  <c r="I40" i="3"/>
  <c r="J40" i="3"/>
  <c r="K40" i="3" s="1"/>
  <c r="L40" i="2" l="1"/>
  <c r="M40" i="2"/>
  <c r="N40" i="2" s="1"/>
  <c r="L40" i="3"/>
  <c r="M40" i="3"/>
  <c r="N40" i="3" s="1"/>
  <c r="U40" i="3" l="1"/>
  <c r="R40" i="3"/>
  <c r="O40" i="3"/>
  <c r="V40" i="2"/>
  <c r="U40" i="2"/>
  <c r="R40" i="2"/>
  <c r="O40" i="2"/>
  <c r="P40" i="2"/>
  <c r="P40" i="3"/>
  <c r="Q40" i="3" s="1"/>
  <c r="Q40" i="2" l="1"/>
  <c r="W40" i="2"/>
  <c r="S40" i="2"/>
  <c r="T40" i="2" s="1"/>
  <c r="S40" i="3"/>
  <c r="T40" i="3" s="1"/>
  <c r="V40" i="3" l="1"/>
  <c r="W40" i="3" s="1"/>
  <c r="E39" i="2" l="1"/>
  <c r="H39" i="2"/>
  <c r="K39" i="2"/>
  <c r="N39" i="2"/>
  <c r="W39" i="2"/>
  <c r="T39" i="2"/>
  <c r="T38" i="2"/>
  <c r="E39" i="3"/>
  <c r="H39" i="3"/>
  <c r="K39" i="3"/>
  <c r="N39" i="3"/>
  <c r="W39" i="3"/>
  <c r="Q39" i="3"/>
  <c r="T39" i="3"/>
  <c r="Q39" i="2"/>
  <c r="Q38" i="2"/>
  <c r="W5" i="3" l="1"/>
  <c r="W38" i="3"/>
  <c r="W31" i="3"/>
  <c r="W32" i="3"/>
  <c r="W30" i="3"/>
  <c r="W29" i="3"/>
  <c r="W28" i="3"/>
  <c r="W25" i="3"/>
  <c r="W24" i="3"/>
  <c r="W23" i="3"/>
  <c r="W22" i="3"/>
  <c r="W21" i="3"/>
  <c r="W20" i="3"/>
  <c r="W19" i="3"/>
  <c r="W18" i="3"/>
  <c r="W17" i="3"/>
  <c r="W16" i="3"/>
  <c r="W15" i="3"/>
  <c r="W14" i="3"/>
  <c r="W13" i="3"/>
  <c r="W12" i="3"/>
  <c r="W11" i="3"/>
  <c r="W10" i="3"/>
  <c r="W9" i="3"/>
  <c r="W32" i="2"/>
  <c r="W31" i="2"/>
  <c r="W30" i="2"/>
  <c r="W29" i="2"/>
  <c r="W28" i="2"/>
  <c r="W25" i="2"/>
  <c r="W24" i="2"/>
  <c r="W23" i="2"/>
  <c r="W22" i="2"/>
  <c r="W21" i="2"/>
  <c r="W20" i="2"/>
  <c r="W19" i="2"/>
  <c r="W18" i="2"/>
  <c r="W17" i="2"/>
  <c r="W16" i="2"/>
  <c r="W15" i="2"/>
  <c r="W14" i="2"/>
  <c r="W13" i="2"/>
  <c r="W12" i="2"/>
  <c r="W11" i="2"/>
  <c r="W10" i="2"/>
  <c r="W9" i="2"/>
  <c r="W5" i="2"/>
  <c r="E38" i="3" l="1"/>
  <c r="T32" i="3"/>
  <c r="Q32" i="3"/>
  <c r="N32" i="3"/>
  <c r="K32" i="3"/>
  <c r="H32" i="3"/>
  <c r="E32" i="3"/>
  <c r="T31" i="3"/>
  <c r="Q31" i="3"/>
  <c r="N31" i="3"/>
  <c r="K31" i="3"/>
  <c r="H31" i="3"/>
  <c r="E31" i="3"/>
  <c r="T30" i="3"/>
  <c r="Q30" i="3"/>
  <c r="N30" i="3"/>
  <c r="K30" i="3"/>
  <c r="H30" i="3"/>
  <c r="E30" i="3"/>
  <c r="T29" i="3"/>
  <c r="Q29" i="3"/>
  <c r="N29" i="3"/>
  <c r="K29" i="3"/>
  <c r="H29" i="3"/>
  <c r="E29" i="3"/>
  <c r="T28" i="3"/>
  <c r="Q28" i="3"/>
  <c r="N28" i="3"/>
  <c r="K28" i="3"/>
  <c r="H28" i="3"/>
  <c r="E28" i="3"/>
  <c r="T25" i="3"/>
  <c r="Q25" i="3"/>
  <c r="N25" i="3"/>
  <c r="K25" i="3"/>
  <c r="H25" i="3"/>
  <c r="E25" i="3"/>
  <c r="T24" i="3"/>
  <c r="Q24" i="3"/>
  <c r="N24" i="3"/>
  <c r="K24" i="3"/>
  <c r="H24" i="3"/>
  <c r="E24" i="3"/>
  <c r="T23" i="3"/>
  <c r="Q23" i="3"/>
  <c r="N23" i="3"/>
  <c r="K23" i="3"/>
  <c r="H23" i="3"/>
  <c r="E23" i="3"/>
  <c r="T22" i="3"/>
  <c r="Q22" i="3"/>
  <c r="N22" i="3"/>
  <c r="K22" i="3"/>
  <c r="H22" i="3"/>
  <c r="E22" i="3"/>
  <c r="T21" i="3"/>
  <c r="Q21" i="3"/>
  <c r="N21" i="3"/>
  <c r="K21" i="3"/>
  <c r="H21" i="3"/>
  <c r="E21" i="3"/>
  <c r="T20" i="3"/>
  <c r="Q20" i="3"/>
  <c r="N20" i="3"/>
  <c r="K20" i="3"/>
  <c r="H20" i="3"/>
  <c r="E20" i="3"/>
  <c r="T19" i="3"/>
  <c r="Q19" i="3"/>
  <c r="N19" i="3"/>
  <c r="K19" i="3"/>
  <c r="H19" i="3"/>
  <c r="E19" i="3"/>
  <c r="T18" i="3"/>
  <c r="Q18" i="3"/>
  <c r="N18" i="3"/>
  <c r="K18" i="3"/>
  <c r="H18" i="3"/>
  <c r="E18" i="3"/>
  <c r="T17" i="3"/>
  <c r="Q17" i="3"/>
  <c r="N17" i="3"/>
  <c r="K17" i="3"/>
  <c r="H17" i="3"/>
  <c r="E17" i="3"/>
  <c r="T16" i="3"/>
  <c r="Q16" i="3"/>
  <c r="N16" i="3"/>
  <c r="K16" i="3"/>
  <c r="H16" i="3"/>
  <c r="E16" i="3"/>
  <c r="T15" i="3"/>
  <c r="Q15" i="3"/>
  <c r="N15" i="3"/>
  <c r="K15" i="3"/>
  <c r="H15" i="3"/>
  <c r="E15" i="3"/>
  <c r="T14" i="3"/>
  <c r="Q14" i="3"/>
  <c r="N14" i="3"/>
  <c r="K14" i="3"/>
  <c r="H14" i="3"/>
  <c r="E14" i="3"/>
  <c r="T13" i="3"/>
  <c r="Q13" i="3"/>
  <c r="N13" i="3"/>
  <c r="K13" i="3"/>
  <c r="H13" i="3"/>
  <c r="E13" i="3"/>
  <c r="T12" i="3"/>
  <c r="Q12" i="3"/>
  <c r="N12" i="3"/>
  <c r="K12" i="3"/>
  <c r="H12" i="3"/>
  <c r="E12" i="3"/>
  <c r="T11" i="3"/>
  <c r="Q11" i="3"/>
  <c r="N11" i="3"/>
  <c r="K11" i="3"/>
  <c r="H11" i="3"/>
  <c r="E11" i="3"/>
  <c r="T10" i="3"/>
  <c r="Q10" i="3"/>
  <c r="N10" i="3"/>
  <c r="K10" i="3"/>
  <c r="H10" i="3"/>
  <c r="E10" i="3"/>
  <c r="T9" i="3"/>
  <c r="Q9" i="3"/>
  <c r="N9" i="3"/>
  <c r="K9" i="3"/>
  <c r="H9" i="3"/>
  <c r="E9" i="3"/>
  <c r="T5" i="3"/>
  <c r="Q5" i="3"/>
  <c r="N5" i="3"/>
  <c r="K5" i="3"/>
  <c r="H5" i="3"/>
  <c r="E5" i="3"/>
  <c r="T32" i="2"/>
  <c r="Q32" i="2"/>
  <c r="N32" i="2"/>
  <c r="K32" i="2"/>
  <c r="H32" i="2"/>
  <c r="E32" i="2"/>
  <c r="T31" i="2"/>
  <c r="Q31" i="2"/>
  <c r="N31" i="2"/>
  <c r="K31" i="2"/>
  <c r="H31" i="2"/>
  <c r="E31" i="2"/>
  <c r="T30" i="2"/>
  <c r="Q30" i="2"/>
  <c r="N30" i="2"/>
  <c r="K30" i="2"/>
  <c r="H30" i="2"/>
  <c r="E30" i="2"/>
  <c r="T29" i="2"/>
  <c r="Q29" i="2"/>
  <c r="N29" i="2"/>
  <c r="K29" i="2"/>
  <c r="H29" i="2"/>
  <c r="E29" i="2"/>
  <c r="T28" i="2"/>
  <c r="Q28" i="2"/>
  <c r="N28" i="2"/>
  <c r="K28" i="2"/>
  <c r="H28" i="2"/>
  <c r="E28" i="2"/>
  <c r="T25" i="2"/>
  <c r="Q25" i="2"/>
  <c r="N25" i="2"/>
  <c r="K25" i="2"/>
  <c r="H25" i="2"/>
  <c r="E25" i="2"/>
  <c r="T24" i="2"/>
  <c r="Q24" i="2"/>
  <c r="N24" i="2"/>
  <c r="K24" i="2"/>
  <c r="H24" i="2"/>
  <c r="E24" i="2"/>
  <c r="T23" i="2"/>
  <c r="Q23" i="2"/>
  <c r="N23" i="2"/>
  <c r="K23" i="2"/>
  <c r="H23" i="2"/>
  <c r="E23" i="2"/>
  <c r="T22" i="2"/>
  <c r="Q22" i="2"/>
  <c r="N22" i="2"/>
  <c r="K22" i="2"/>
  <c r="H22" i="2"/>
  <c r="E22" i="2"/>
  <c r="T21" i="2"/>
  <c r="Q21" i="2"/>
  <c r="N21" i="2"/>
  <c r="K21" i="2"/>
  <c r="H21" i="2"/>
  <c r="E21" i="2"/>
  <c r="T20" i="2"/>
  <c r="Q20" i="2"/>
  <c r="N20" i="2"/>
  <c r="K20" i="2"/>
  <c r="H20" i="2"/>
  <c r="E20" i="2"/>
  <c r="T19" i="2"/>
  <c r="Q19" i="2"/>
  <c r="N19" i="2"/>
  <c r="K19" i="2"/>
  <c r="H19" i="2"/>
  <c r="E19" i="2"/>
  <c r="T18" i="2"/>
  <c r="Q18" i="2"/>
  <c r="N18" i="2"/>
  <c r="K18" i="2"/>
  <c r="H18" i="2"/>
  <c r="E18" i="2"/>
  <c r="T17" i="2"/>
  <c r="Q17" i="2"/>
  <c r="N17" i="2"/>
  <c r="K17" i="2"/>
  <c r="H17" i="2"/>
  <c r="E17" i="2"/>
  <c r="T16" i="2"/>
  <c r="Q16" i="2"/>
  <c r="N16" i="2"/>
  <c r="K16" i="2"/>
  <c r="H16" i="2"/>
  <c r="E16" i="2"/>
  <c r="T15" i="2"/>
  <c r="Q15" i="2"/>
  <c r="N15" i="2"/>
  <c r="K15" i="2"/>
  <c r="H15" i="2"/>
  <c r="E15" i="2"/>
  <c r="T14" i="2"/>
  <c r="Q14" i="2"/>
  <c r="N14" i="2"/>
  <c r="K14" i="2"/>
  <c r="H14" i="2"/>
  <c r="E14" i="2"/>
  <c r="T13" i="2"/>
  <c r="Q13" i="2"/>
  <c r="N13" i="2"/>
  <c r="K13" i="2"/>
  <c r="H13" i="2"/>
  <c r="E13" i="2"/>
  <c r="T12" i="2"/>
  <c r="Q12" i="2"/>
  <c r="N12" i="2"/>
  <c r="K12" i="2"/>
  <c r="H12" i="2"/>
  <c r="E12" i="2"/>
  <c r="T11" i="2"/>
  <c r="Q11" i="2"/>
  <c r="N11" i="2"/>
  <c r="K11" i="2"/>
  <c r="H11" i="2"/>
  <c r="E11" i="2"/>
  <c r="T10" i="2"/>
  <c r="Q10" i="2"/>
  <c r="N10" i="2"/>
  <c r="K10" i="2"/>
  <c r="H10" i="2"/>
  <c r="E10" i="2"/>
  <c r="T9" i="2"/>
  <c r="Q9" i="2"/>
  <c r="N9" i="2"/>
  <c r="K9" i="2"/>
  <c r="H9" i="2"/>
  <c r="E9" i="2"/>
  <c r="T5" i="2"/>
  <c r="Q5" i="2"/>
  <c r="N5" i="2"/>
  <c r="K5" i="2"/>
  <c r="H5" i="2"/>
  <c r="E5" i="2"/>
  <c r="S5" i="1"/>
  <c r="P5" i="1"/>
  <c r="M5" i="1"/>
  <c r="J5" i="1"/>
  <c r="G5" i="1"/>
  <c r="D5" i="1"/>
  <c r="S33" i="1"/>
  <c r="S31" i="1"/>
  <c r="S30" i="1"/>
  <c r="S29" i="1"/>
  <c r="S28" i="1"/>
  <c r="S27" i="1"/>
  <c r="S24" i="1"/>
  <c r="S23" i="1"/>
  <c r="S22" i="1"/>
  <c r="S21" i="1"/>
  <c r="S20" i="1"/>
  <c r="S19" i="1"/>
  <c r="S18" i="1"/>
  <c r="S17" i="1"/>
  <c r="S16" i="1"/>
  <c r="S15" i="1"/>
  <c r="S14" i="1"/>
  <c r="S13" i="1"/>
  <c r="S12" i="1"/>
  <c r="S11" i="1"/>
  <c r="S10" i="1"/>
  <c r="S9" i="1"/>
  <c r="S8" i="1"/>
  <c r="P33" i="1"/>
  <c r="P31" i="1"/>
  <c r="P30" i="1"/>
  <c r="P29" i="1"/>
  <c r="P28" i="1"/>
  <c r="P27" i="1"/>
  <c r="P24" i="1"/>
  <c r="P23" i="1"/>
  <c r="P22" i="1"/>
  <c r="P21" i="1"/>
  <c r="P20" i="1"/>
  <c r="P19" i="1"/>
  <c r="P18" i="1"/>
  <c r="P17" i="1"/>
  <c r="P16" i="1"/>
  <c r="P15" i="1"/>
  <c r="P14" i="1"/>
  <c r="P13" i="1"/>
  <c r="P12" i="1"/>
  <c r="P11" i="1"/>
  <c r="P10" i="1"/>
  <c r="P9" i="1"/>
  <c r="P8" i="1"/>
  <c r="M33" i="1"/>
  <c r="M31" i="1"/>
  <c r="M30" i="1"/>
  <c r="M29" i="1"/>
  <c r="M28" i="1"/>
  <c r="M27" i="1"/>
  <c r="M24" i="1"/>
  <c r="M23" i="1"/>
  <c r="M22" i="1"/>
  <c r="M21" i="1"/>
  <c r="M20" i="1"/>
  <c r="M19" i="1"/>
  <c r="M18" i="1"/>
  <c r="M17" i="1"/>
  <c r="M16" i="1"/>
  <c r="M15" i="1"/>
  <c r="M14" i="1"/>
  <c r="M13" i="1"/>
  <c r="M12" i="1"/>
  <c r="M11" i="1"/>
  <c r="M10" i="1"/>
  <c r="M9" i="1"/>
  <c r="M8" i="1"/>
  <c r="J33" i="1"/>
  <c r="J31" i="1"/>
  <c r="J30" i="1"/>
  <c r="J29" i="1"/>
  <c r="J28" i="1"/>
  <c r="J27" i="1"/>
  <c r="J24" i="1"/>
  <c r="J23" i="1"/>
  <c r="J22" i="1"/>
  <c r="J21" i="1"/>
  <c r="J20" i="1"/>
  <c r="J19" i="1"/>
  <c r="J18" i="1"/>
  <c r="J17" i="1"/>
  <c r="J16" i="1"/>
  <c r="J15" i="1"/>
  <c r="J14" i="1"/>
  <c r="J13" i="1"/>
  <c r="J12" i="1"/>
  <c r="J11" i="1"/>
  <c r="J10" i="1"/>
  <c r="J9" i="1"/>
  <c r="J8" i="1"/>
  <c r="G33" i="1"/>
  <c r="G31" i="1"/>
  <c r="G30" i="1"/>
  <c r="G29" i="1"/>
  <c r="G28" i="1"/>
  <c r="G27" i="1"/>
  <c r="G24" i="1"/>
  <c r="G23" i="1"/>
  <c r="G22" i="1"/>
  <c r="G21" i="1"/>
  <c r="G20" i="1"/>
  <c r="G19" i="1"/>
  <c r="G18" i="1"/>
  <c r="G17" i="1"/>
  <c r="G16" i="1"/>
  <c r="G15" i="1"/>
  <c r="G14" i="1"/>
  <c r="G13" i="1"/>
  <c r="G12" i="1"/>
  <c r="G11" i="1"/>
  <c r="G10" i="1"/>
  <c r="G9" i="1"/>
  <c r="G8" i="1"/>
  <c r="D9" i="1"/>
  <c r="D10" i="1"/>
  <c r="D11" i="1"/>
  <c r="D12" i="1"/>
  <c r="D13" i="1"/>
  <c r="D14" i="1"/>
  <c r="D15" i="1"/>
  <c r="D16" i="1"/>
  <c r="D17" i="1"/>
  <c r="D18" i="1"/>
  <c r="D19" i="1"/>
  <c r="D20" i="1"/>
  <c r="D21" i="1"/>
  <c r="D22" i="1"/>
  <c r="D23" i="1"/>
  <c r="D24" i="1"/>
  <c r="D27" i="1"/>
  <c r="D28" i="1"/>
  <c r="D29" i="1"/>
  <c r="D30" i="1"/>
  <c r="D31" i="1"/>
  <c r="D33" i="1"/>
  <c r="D8" i="1"/>
</calcChain>
</file>

<file path=xl/sharedStrings.xml><?xml version="1.0" encoding="utf-8"?>
<sst xmlns="http://schemas.openxmlformats.org/spreadsheetml/2006/main" count="198" uniqueCount="66">
  <si>
    <t>CCLHD</t>
  </si>
  <si>
    <t>FWLHD</t>
  </si>
  <si>
    <t>HNELHD</t>
  </si>
  <si>
    <t>ISHLHD</t>
  </si>
  <si>
    <t>MNCLHD</t>
  </si>
  <si>
    <t>MLHD</t>
  </si>
  <si>
    <t>NBMLHD</t>
  </si>
  <si>
    <t>NNSWLHD</t>
  </si>
  <si>
    <t>NSLHD</t>
  </si>
  <si>
    <t>SESLHD</t>
  </si>
  <si>
    <t>SWSLHD</t>
  </si>
  <si>
    <t>SNSWLHD</t>
  </si>
  <si>
    <t>SLHD</t>
  </si>
  <si>
    <t>WNSWLHD</t>
  </si>
  <si>
    <t>WSLHD</t>
  </si>
  <si>
    <t>SCHN</t>
  </si>
  <si>
    <t>JH&amp;FMHN</t>
  </si>
  <si>
    <t>Agency for Clinical Innovation</t>
  </si>
  <si>
    <t>Bureau of Health Information</t>
  </si>
  <si>
    <t>Cancer Institute NSW</t>
  </si>
  <si>
    <t>Clinical Excellence Commission</t>
  </si>
  <si>
    <t>Health Education and Training Institute</t>
  </si>
  <si>
    <t>2017-18</t>
  </si>
  <si>
    <t>2018-19</t>
  </si>
  <si>
    <t>2019-20</t>
  </si>
  <si>
    <t>2020-21</t>
  </si>
  <si>
    <t>2021-22</t>
  </si>
  <si>
    <t>2022-23</t>
  </si>
  <si>
    <t>Budget</t>
  </si>
  <si>
    <t>Actual</t>
  </si>
  <si>
    <t>Notes</t>
  </si>
  <si>
    <r>
      <t>NSW Health</t>
    </r>
    <r>
      <rPr>
        <vertAlign val="superscript"/>
        <sz val="11"/>
        <color theme="1"/>
        <rFont val="Aptos Narrow"/>
        <family val="2"/>
        <scheme val="minor"/>
      </rPr>
      <t>1</t>
    </r>
  </si>
  <si>
    <t>Sources</t>
  </si>
  <si>
    <r>
      <t>Local Health Districts and Specialty Networks</t>
    </r>
    <r>
      <rPr>
        <b/>
        <vertAlign val="superscript"/>
        <sz val="11"/>
        <color theme="1"/>
        <rFont val="Aptos Narrow"/>
        <family val="2"/>
        <scheme val="minor"/>
      </rPr>
      <t>2</t>
    </r>
  </si>
  <si>
    <r>
      <t>Pillars</t>
    </r>
    <r>
      <rPr>
        <b/>
        <vertAlign val="superscript"/>
        <sz val="11"/>
        <color theme="1"/>
        <rFont val="Aptos Narrow"/>
        <family val="2"/>
        <scheme val="minor"/>
      </rPr>
      <t>2</t>
    </r>
  </si>
  <si>
    <r>
      <t>Health Administration Corporation</t>
    </r>
    <r>
      <rPr>
        <vertAlign val="superscript"/>
        <sz val="11"/>
        <color theme="1"/>
        <rFont val="Aptos Narrow"/>
        <family val="2"/>
        <scheme val="minor"/>
      </rPr>
      <t>2</t>
    </r>
  </si>
  <si>
    <t>$000</t>
  </si>
  <si>
    <t>Health Entity Expense Budgets</t>
  </si>
  <si>
    <t>Variance (%)</t>
  </si>
  <si>
    <t>NSW Health Annual Report and Financial Statements of Health entities, published on NSW Health website</t>
  </si>
  <si>
    <t xml:space="preserve">2. The Budget refers to the latest approved Budget. </t>
  </si>
  <si>
    <t>1. The Budget refers to the initial Budget as published in the Annual Report.  This does not take into account changes in funding approved during the year (eg additional funding to respond to COVID), which are not published in the Annual Report.  If the approved changes during the year were included, the variance would be significantly smaller.</t>
  </si>
  <si>
    <t>Albury Base Hospital</t>
  </si>
  <si>
    <t>Graythwaite Charitable Trust</t>
  </si>
  <si>
    <t>2023-24</t>
  </si>
  <si>
    <t>Health Administration Corporation</t>
  </si>
  <si>
    <t>Pillars</t>
  </si>
  <si>
    <t>Local Health Districts and Specialty Networks</t>
  </si>
  <si>
    <t>NSW Health</t>
  </si>
  <si>
    <t>Other entities</t>
  </si>
  <si>
    <t>Albury Wodonga Health Specialty Purpose Service</t>
  </si>
  <si>
    <t>Graithwaite Charitable Trust</t>
  </si>
  <si>
    <t>Ministry of Health</t>
  </si>
  <si>
    <t>NSW Health Annual Report, Financial Statements of Health entities, internal information</t>
  </si>
  <si>
    <t>NSW Health Annual Report, Service Agreements and Financial Statements of Health entities, internal information</t>
  </si>
  <si>
    <t>Consolidation Eliminations</t>
  </si>
  <si>
    <t>Total (including Consolidation Eliminations)</t>
  </si>
  <si>
    <t>The variance between the initial budget (as outlined in the Service Agreement) and the final budget (as published in the health entities' financial statements) is primarily driven by parameter and technical adjustments (PTAs) and New Policy Proposals (NPPs).  PTAs typically involve non-cash changes that are generally beyond the control of the health entity, while NPPs represent in-year government policies introduced after the start of the financial year.</t>
  </si>
  <si>
    <t>Major NPPs for 2023-24 with a subsidy (cash) impact for health entities are detailed in the "Adjusted Budget Review" note of their respective financial statements (eg Note 32 for Central Coast LHD).  Examples include initiatives such as safe staffing levels, drug and alcohol funding and the Towards Zero Suicides program.</t>
  </si>
  <si>
    <t>1.</t>
  </si>
  <si>
    <t xml:space="preserve">Key PTAs for 2023-24 with no subsidy (non-cash) impact include adjustments for depreciation, long service leave (LSL) actuarial calculations, parental leave due to legislative changes, High-Cost Drugs and Vaccinations received in-kind from the Commonwealth (eg COVID-19, Monkeypox and Japanese Encephalitis vaccines).  These adjustments can cause significant fluctuations after the initial budget has been finalised; for instance, the LSL Actuarial calculation is only finalised on 30 June using the closing 10-year government bond rate. </t>
  </si>
  <si>
    <t>2.</t>
  </si>
  <si>
    <t>Health Entity Expense Budgets - Variance to Latest Approved Budget</t>
  </si>
  <si>
    <t>Health Entity Expense Budgets - Variance to Initial Budget</t>
  </si>
  <si>
    <t>Budgets for Albury Base Hospital, Albury Wodonga Health Specialty Purpose Service and Graithwaite Charitable Trust are held centrally and not allocated to these indivudal entities as the Ministry provides the administrative support.</t>
  </si>
  <si>
    <t>In 2023-24, the five largest PTAs were responsible for a $606.5 million increase to LHD's, Speciality Networks and Ambulance budgets:
- LSL Actuarial Adjustment and Consequential on Costs:  $216.6 million
- Depreciation:  $139.8 million
- High Cost Drugs:  $102.5 million
- Parental Leave:  $94.8 million
- Annual Leave (Year-end Award Increase and Actuarial Adjustment:  $52.9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</si>
</sst>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0.0%"/>
    <numFmt numFmtId="165" formatCode="#,##0;[Red]\(#,##0\)"/>
  </numFmts>
  <fonts count="9" x14ac:knownFonts="1">
    <font>
      <sz val="11"/>
      <color theme="1"/>
      <name val="Aptos Narrow"/>
      <family val="2"/>
      <scheme val="minor"/>
    </font>
    <font>
      <b/>
      <sz val="11"/>
      <color theme="1"/>
      <name val="Aptos Narrow"/>
      <family val="2"/>
      <scheme val="minor"/>
    </font>
    <font>
      <u/>
      <sz val="11"/>
      <color theme="1"/>
      <name val="Aptos Narrow"/>
      <family val="2"/>
      <scheme val="minor"/>
    </font>
    <font>
      <sz val="11"/>
      <color theme="0"/>
      <name val="Aptos Narrow"/>
      <family val="2"/>
      <scheme val="minor"/>
    </font>
    <font>
      <sz val="10"/>
      <color theme="1"/>
      <name val="Calibri"/>
      <family val="2"/>
    </font>
    <font>
      <vertAlign val="superscript"/>
      <sz val="11"/>
      <color theme="1"/>
      <name val="Aptos Narrow"/>
      <family val="2"/>
      <scheme val="minor"/>
    </font>
    <font>
      <b/>
      <vertAlign val="superscript"/>
      <sz val="11"/>
      <color theme="1"/>
      <name val="Aptos Narrow"/>
      <family val="2"/>
      <scheme val="minor"/>
    </font>
    <font>
      <sz val="11"/>
      <color theme="1"/>
      <name val="Aptos Narrow"/>
      <family val="2"/>
      <scheme val="minor"/>
    </font>
    <font>
      <sz val="11"/>
      <name val="Aptos Narrow"/>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xf numFmtId="9" fontId="7" fillId="0" borderId="0" applyFont="0" applyFill="0" applyBorder="0" applyAlignment="0" applyProtection="0"/>
    <xf numFmtId="43" fontId="7" fillId="0" borderId="0" applyFont="0" applyFill="0" applyBorder="0" applyAlignment="0" applyProtection="0"/>
  </cellStyleXfs>
  <cellXfs count="68">
    <xf numFmtId="0" fontId="0" fillId="0" borderId="0" xfId="0"/>
    <xf numFmtId="0" fontId="1" fillId="0" borderId="0" xfId="0" applyFont="1"/>
    <xf numFmtId="3" fontId="0" fillId="0" borderId="0" xfId="0" applyNumberFormat="1"/>
    <xf numFmtId="0" fontId="2" fillId="0" borderId="0" xfId="0" applyFont="1"/>
    <xf numFmtId="0" fontId="0" fillId="0" borderId="3" xfId="0" applyBorder="1" applyAlignment="1">
      <alignment horizontal="right"/>
    </xf>
    <xf numFmtId="0" fontId="0" fillId="0" borderId="4" xfId="0" applyBorder="1" applyAlignment="1">
      <alignment horizontal="right"/>
    </xf>
    <xf numFmtId="3" fontId="0" fillId="0" borderId="3" xfId="0" applyNumberFormat="1" applyBorder="1"/>
    <xf numFmtId="0" fontId="0" fillId="0" borderId="3" xfId="0" applyBorder="1"/>
    <xf numFmtId="0" fontId="0" fillId="0" borderId="4" xfId="0" applyBorder="1"/>
    <xf numFmtId="3" fontId="0" fillId="0" borderId="5" xfId="0" applyNumberFormat="1" applyBorder="1"/>
    <xf numFmtId="0" fontId="0" fillId="0" borderId="8" xfId="0" applyBorder="1"/>
    <xf numFmtId="0" fontId="1" fillId="0" borderId="8" xfId="0" applyFont="1" applyBorder="1"/>
    <xf numFmtId="0" fontId="0" fillId="0" borderId="9" xfId="0" applyBorder="1"/>
    <xf numFmtId="0" fontId="3" fillId="2" borderId="1" xfId="0" applyFont="1" applyFill="1" applyBorder="1" applyAlignment="1">
      <alignment horizontal="right"/>
    </xf>
    <xf numFmtId="0" fontId="3" fillId="2" borderId="2" xfId="0" applyFont="1" applyFill="1" applyBorder="1" applyAlignment="1">
      <alignment horizontal="right"/>
    </xf>
    <xf numFmtId="0" fontId="3" fillId="2" borderId="2" xfId="0" applyFont="1" applyFill="1" applyBorder="1"/>
    <xf numFmtId="0" fontId="3" fillId="2" borderId="3" xfId="0" applyFont="1" applyFill="1" applyBorder="1" applyAlignment="1">
      <alignment horizontal="right"/>
    </xf>
    <xf numFmtId="0" fontId="3" fillId="2" borderId="4" xfId="0" applyFont="1" applyFill="1" applyBorder="1" applyAlignment="1">
      <alignment horizontal="right"/>
    </xf>
    <xf numFmtId="0" fontId="3" fillId="2" borderId="10" xfId="0" applyFont="1" applyFill="1" applyBorder="1" applyAlignment="1">
      <alignment horizontal="right"/>
    </xf>
    <xf numFmtId="0" fontId="3" fillId="2" borderId="0" xfId="0" applyFont="1" applyFill="1" applyAlignment="1">
      <alignment horizontal="right"/>
    </xf>
    <xf numFmtId="0" fontId="0" fillId="0" borderId="0" xfId="0" applyAlignment="1">
      <alignment horizontal="right"/>
    </xf>
    <xf numFmtId="3" fontId="0" fillId="0" borderId="11" xfId="0" applyNumberFormat="1" applyBorder="1"/>
    <xf numFmtId="0" fontId="3" fillId="2" borderId="10" xfId="0" applyFont="1" applyFill="1" applyBorder="1"/>
    <xf numFmtId="6" fontId="3" fillId="2" borderId="1" xfId="0" quotePrefix="1" applyNumberFormat="1" applyFont="1" applyFill="1" applyBorder="1"/>
    <xf numFmtId="0" fontId="3" fillId="2" borderId="3" xfId="0" applyFont="1" applyFill="1" applyBorder="1"/>
    <xf numFmtId="164" fontId="0" fillId="0" borderId="4" xfId="2" applyNumberFormat="1" applyFont="1" applyBorder="1"/>
    <xf numFmtId="164" fontId="0" fillId="0" borderId="6" xfId="2" applyNumberFormat="1" applyFont="1" applyBorder="1"/>
    <xf numFmtId="0" fontId="0" fillId="0" borderId="7" xfId="0" applyBorder="1"/>
    <xf numFmtId="3" fontId="0" fillId="0" borderId="1" xfId="0" applyNumberFormat="1" applyBorder="1"/>
    <xf numFmtId="3" fontId="0" fillId="0" borderId="10" xfId="0" applyNumberFormat="1" applyBorder="1"/>
    <xf numFmtId="164" fontId="0" fillId="0" borderId="2" xfId="2" applyNumberFormat="1" applyFont="1" applyBorder="1"/>
    <xf numFmtId="6" fontId="3" fillId="2" borderId="0" xfId="0" quotePrefix="1" applyNumberFormat="1" applyFont="1" applyFill="1"/>
    <xf numFmtId="0" fontId="3" fillId="2" borderId="0" xfId="0" applyFont="1" applyFill="1"/>
    <xf numFmtId="164" fontId="0" fillId="0" borderId="4" xfId="2" applyNumberFormat="1" applyFont="1" applyFill="1" applyBorder="1"/>
    <xf numFmtId="164" fontId="0" fillId="0" borderId="6" xfId="2" applyNumberFormat="1" applyFont="1" applyFill="1" applyBorder="1"/>
    <xf numFmtId="43" fontId="0" fillId="0" borderId="0" xfId="3" applyFont="1"/>
    <xf numFmtId="164" fontId="0" fillId="0" borderId="0" xfId="2" applyNumberFormat="1" applyFont="1" applyBorder="1"/>
    <xf numFmtId="164" fontId="0" fillId="0" borderId="0" xfId="2" applyNumberFormat="1" applyFont="1" applyFill="1" applyBorder="1"/>
    <xf numFmtId="43" fontId="0" fillId="0" borderId="0" xfId="3" applyFont="1" applyFill="1" applyBorder="1"/>
    <xf numFmtId="43" fontId="0" fillId="0" borderId="0" xfId="3" applyFont="1" applyBorder="1"/>
    <xf numFmtId="43" fontId="0" fillId="0" borderId="0" xfId="0" applyNumberFormat="1"/>
    <xf numFmtId="0" fontId="1" fillId="0" borderId="3" xfId="0" applyFont="1" applyBorder="1"/>
    <xf numFmtId="0" fontId="0" fillId="0" borderId="5" xfId="0" applyBorder="1"/>
    <xf numFmtId="165" fontId="0" fillId="0" borderId="0" xfId="0" applyNumberFormat="1"/>
    <xf numFmtId="0" fontId="1" fillId="3" borderId="1" xfId="0" applyFont="1" applyFill="1" applyBorder="1"/>
    <xf numFmtId="3" fontId="1" fillId="3" borderId="1" xfId="0" applyNumberFormat="1" applyFont="1" applyFill="1" applyBorder="1"/>
    <xf numFmtId="3" fontId="1" fillId="3" borderId="10" xfId="0" applyNumberFormat="1" applyFont="1" applyFill="1" applyBorder="1"/>
    <xf numFmtId="164" fontId="1" fillId="3" borderId="2" xfId="2" applyNumberFormat="1" applyFont="1" applyFill="1" applyBorder="1"/>
    <xf numFmtId="0" fontId="1" fillId="0" borderId="12" xfId="0" applyFont="1" applyBorder="1"/>
    <xf numFmtId="3" fontId="1" fillId="0" borderId="12" xfId="0" applyNumberFormat="1" applyFont="1" applyBorder="1"/>
    <xf numFmtId="0" fontId="0" fillId="0" borderId="0" xfId="0" quotePrefix="1" applyAlignment="1">
      <alignment vertical="top"/>
    </xf>
    <xf numFmtId="0" fontId="2" fillId="0" borderId="0" xfId="0" applyFont="1" applyAlignment="1">
      <alignment vertical="top" wrapText="1"/>
    </xf>
    <xf numFmtId="0" fontId="0" fillId="0" borderId="0" xfId="0" applyAlignment="1">
      <alignment vertical="top"/>
    </xf>
    <xf numFmtId="3" fontId="0" fillId="0" borderId="0" xfId="0" applyNumberFormat="1" applyAlignment="1">
      <alignment vertical="top"/>
    </xf>
    <xf numFmtId="0" fontId="0" fillId="0" borderId="11" xfId="0" applyBorder="1"/>
    <xf numFmtId="164" fontId="0" fillId="0" borderId="0" xfId="2" applyNumberFormat="1" applyFont="1" applyBorder="1" applyAlignment="1">
      <alignment vertical="top"/>
    </xf>
    <xf numFmtId="43" fontId="0" fillId="0" borderId="0" xfId="3" applyFont="1" applyBorder="1" applyAlignment="1">
      <alignment vertical="top"/>
    </xf>
    <xf numFmtId="43" fontId="0" fillId="0" borderId="0" xfId="3" applyFont="1" applyFill="1" applyBorder="1" applyAlignment="1">
      <alignment vertical="top"/>
    </xf>
    <xf numFmtId="43" fontId="0" fillId="0" borderId="0" xfId="3" applyFont="1" applyAlignment="1">
      <alignment vertical="top"/>
    </xf>
    <xf numFmtId="0" fontId="2" fillId="0" borderId="0" xfId="0" applyFont="1" applyAlignment="1">
      <alignment vertical="top"/>
    </xf>
    <xf numFmtId="0" fontId="1" fillId="3" borderId="10" xfId="0" applyFont="1" applyFill="1" applyBorder="1"/>
    <xf numFmtId="165" fontId="0" fillId="0" borderId="3" xfId="0" applyNumberFormat="1" applyBorder="1"/>
    <xf numFmtId="3" fontId="1" fillId="0" borderId="13" xfId="0" applyNumberFormat="1" applyFont="1" applyBorder="1"/>
    <xf numFmtId="164" fontId="1" fillId="0" borderId="6" xfId="2" applyNumberFormat="1" applyFont="1" applyBorder="1"/>
    <xf numFmtId="164" fontId="1" fillId="0" borderId="6" xfId="2" applyNumberFormat="1" applyFont="1" applyFill="1" applyBorder="1"/>
    <xf numFmtId="0" fontId="0" fillId="0" borderId="0" xfId="0" applyAlignment="1">
      <alignment vertical="top" wrapText="1"/>
    </xf>
    <xf numFmtId="0" fontId="0" fillId="0" borderId="0" xfId="0" applyAlignment="1">
      <alignment wrapText="1"/>
    </xf>
    <xf numFmtId="0" fontId="8" fillId="0" borderId="0" xfId="0" applyFont="1" applyAlignment="1">
      <alignment vertical="top" wrapText="1"/>
    </xf>
  </cellXfs>
  <cellStyles count="4">
    <cellStyle name="Comma" xfId="3" builtinId="3"/>
    <cellStyle name="Normal" xfId="0" builtinId="0"/>
    <cellStyle name="Normal 2" xfId="1" xr:uid="{A022A515-6E6D-4892-845B-FFBB350ED2C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117766\AppData\Local\Microsoft\Windows\INetCache\Content.Outlook\OQY37BP5\New%20folder\New%20folder\Sep%2017%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Annual%20Financial%20Statements\2011-12\Submissions\3_Aggregated%20financial%20statements\Included%20in%20Consolidated%20pro-forma\WSLHD%202011-12%20Financial%20Statements%2024%20July%202012%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HARE\Annual%20Financial%20Statements\2012-13\Master%20Templates\LHD_Pillars%20current%20version\Distributed%20for%20testing\2012-13%20LHD%20Pro-Forma%20Financial%20Statements%20BETA%20-%202013%20-%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Forward Estimates"/>
      <sheetName val="TOES Upload GPC SGS"/>
      <sheetName val="TOES upload"/>
      <sheetName val="PIVOT - Split Cal"/>
      <sheetName val="Split calculation"/>
      <sheetName val="1.Manual entry"/>
      <sheetName val="2.Monthly_Work_Papers"/>
      <sheetName val="FR&amp;PMC"/>
      <sheetName val="3.TOES OpStatandBS"/>
      <sheetName val="TOES adjustments"/>
      <sheetName val="ACTUAL_SMRT_Report"/>
      <sheetName val="Mapping_Data"/>
      <sheetName val="Projection"/>
      <sheetName val="SDC"/>
      <sheetName val="GPC &amp; SGS Splits"/>
      <sheetName val="Lookup"/>
      <sheetName val="SCOA_2_TOES_Map"/>
      <sheetName val="Log of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July</v>
          </cell>
        </row>
        <row r="3">
          <cell r="A3" t="str">
            <v>August</v>
          </cell>
        </row>
        <row r="4">
          <cell r="A4" t="str">
            <v>September</v>
          </cell>
        </row>
        <row r="5">
          <cell r="A5" t="str">
            <v>October</v>
          </cell>
        </row>
        <row r="6">
          <cell r="A6" t="str">
            <v>November</v>
          </cell>
        </row>
        <row r="7">
          <cell r="A7" t="str">
            <v>December</v>
          </cell>
        </row>
        <row r="8">
          <cell r="A8" t="str">
            <v>January</v>
          </cell>
        </row>
        <row r="9">
          <cell r="A9" t="str">
            <v>February</v>
          </cell>
        </row>
        <row r="10">
          <cell r="A10" t="str">
            <v>March</v>
          </cell>
        </row>
        <row r="11">
          <cell r="A11" t="str">
            <v>April</v>
          </cell>
        </row>
        <row r="12">
          <cell r="A12" t="str">
            <v>May</v>
          </cell>
        </row>
        <row r="13">
          <cell r="A13" t="str">
            <v>June</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ed_Data"/>
      <sheetName val="TitlePage"/>
      <sheetName val="Certification"/>
      <sheetName val="St. Comprehensive Income"/>
      <sheetName val="St. Financial Position"/>
      <sheetName val="Changes in equity"/>
      <sheetName val="Cash Flows"/>
      <sheetName val="Service Group Stat "/>
      <sheetName val="notes 1-2"/>
      <sheetName val="notes 3-5"/>
      <sheetName val="notes 5a-5c"/>
      <sheetName val="notes 6-9"/>
      <sheetName val="notes 10-12"/>
      <sheetName val="notes 13-17"/>
      <sheetName val="note 18-P"/>
      <sheetName val="note 18-C"/>
      <sheetName val="note 19"/>
      <sheetName val="note 20 "/>
      <sheetName val="note 21"/>
      <sheetName val="note 22"/>
      <sheetName val="note 23"/>
      <sheetName val="note 24"/>
      <sheetName val="note 25"/>
      <sheetName val="note 25(2)_P"/>
      <sheetName val="note 25(2)_C"/>
      <sheetName val="note 26"/>
      <sheetName val="note 26 (2)_P"/>
      <sheetName val="note 27"/>
      <sheetName val="note 28"/>
      <sheetName val="note 29"/>
      <sheetName val="notes 30-31"/>
      <sheetName val="note 32"/>
      <sheetName val="note 33"/>
      <sheetName val="note 34"/>
      <sheetName val="note 34b"/>
      <sheetName val="note 35P"/>
      <sheetName val="note 35-C"/>
      <sheetName val="note 36"/>
      <sheetName val="notes 37 - 39"/>
      <sheetName val="notes 40-41-P"/>
      <sheetName val="Note 42"/>
      <sheetName val="Note 43(1)"/>
      <sheetName val="Note 43(2)"/>
      <sheetName val="Note 43 (3) &amp; 44"/>
      <sheetName val="Mapped_Data"/>
      <sheetName val="Mapping_Table"/>
      <sheetName val="Manual_TB"/>
      <sheetName val="Log of Changes"/>
      <sheetName val="SMRT_TB_Live_Link"/>
      <sheetName val="CashFlow Workings"/>
      <sheetName val="Manual_TB Julie"/>
      <sheetName val="CashFlow Workings Julie"/>
      <sheetName val="SPSE Income Stat"/>
      <sheetName val="SPSE Bal Sheet"/>
      <sheetName val="SPSE Equity"/>
      <sheetName val="SPSE Cash flow"/>
      <sheetName val="SPSE Notes 1"/>
      <sheetName val="SPSE Notes 2, 3 &amp; 4"/>
      <sheetName val="SPSE Note 5"/>
      <sheetName val="note 26 (2)_C"/>
    </sheetNames>
    <sheetDataSet>
      <sheetData sheetId="0">
        <row r="2">
          <cell r="C2" t="str">
            <v>Western Sydney Local Health District</v>
          </cell>
          <cell r="O2" t="str">
            <v>Nil</v>
          </cell>
        </row>
        <row r="3">
          <cell r="O3" t="str">
            <v>One</v>
          </cell>
        </row>
        <row r="4">
          <cell r="O4" t="str">
            <v>Two</v>
          </cell>
        </row>
        <row r="5">
          <cell r="O5" t="str">
            <v>Three</v>
          </cell>
        </row>
        <row r="6">
          <cell r="O6" t="str">
            <v>Four</v>
          </cell>
        </row>
        <row r="7">
          <cell r="O7" t="str">
            <v>Five</v>
          </cell>
        </row>
        <row r="8">
          <cell r="O8" t="str">
            <v>Six</v>
          </cell>
        </row>
        <row r="9">
          <cell r="O9" t="str">
            <v>Seven</v>
          </cell>
        </row>
        <row r="10">
          <cell r="O10" t="str">
            <v>Eight</v>
          </cell>
        </row>
        <row r="11">
          <cell r="O11" t="str">
            <v>Nine</v>
          </cell>
        </row>
        <row r="12">
          <cell r="O12" t="str">
            <v>Ten</v>
          </cell>
        </row>
        <row r="13">
          <cell r="O13" t="str">
            <v>Eleven</v>
          </cell>
        </row>
        <row r="14">
          <cell r="O14" t="str">
            <v>Twelve</v>
          </cell>
        </row>
        <row r="15">
          <cell r="O15" t="str">
            <v>Thirteen</v>
          </cell>
        </row>
        <row r="16">
          <cell r="O16" t="str">
            <v>Fourteen</v>
          </cell>
        </row>
        <row r="17">
          <cell r="O17" t="str">
            <v>Fifteen</v>
          </cell>
        </row>
        <row r="18">
          <cell r="O18" t="str">
            <v>Sixteen</v>
          </cell>
        </row>
        <row r="19">
          <cell r="O19" t="str">
            <v>Seventeen</v>
          </cell>
        </row>
        <row r="20">
          <cell r="O20" t="str">
            <v>Eighteen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ed_Data"/>
      <sheetName val="TitlePage"/>
      <sheetName val="Certification"/>
      <sheetName val="St. Comprehensive Income"/>
      <sheetName val="St. Financial Position"/>
      <sheetName val="Changes in equity"/>
      <sheetName val="Cash Flows"/>
      <sheetName val="notes 1-2 old"/>
      <sheetName val="Service Group Stat "/>
      <sheetName val="notes 1-2"/>
      <sheetName val="notes 3-5"/>
      <sheetName val="notes 5a-5c"/>
      <sheetName val="notes 6-9"/>
      <sheetName val="notes 10-12"/>
      <sheetName val="notes 13-17"/>
      <sheetName val="note 18-P"/>
      <sheetName val="note 18-C"/>
      <sheetName val="note 19"/>
      <sheetName val="note 20 "/>
      <sheetName val="note 21"/>
      <sheetName val="note 22"/>
      <sheetName val="note 23"/>
      <sheetName val="note 24"/>
      <sheetName val="note 25"/>
      <sheetName val="note 25(2)_P"/>
      <sheetName val="note 25(2)_C"/>
      <sheetName val="note 26"/>
      <sheetName val="note 26 (2)_P"/>
      <sheetName val="note 26 (2)_C"/>
      <sheetName val="note 27"/>
      <sheetName val="note 28"/>
      <sheetName val="note 29"/>
      <sheetName val="notes 30-31"/>
      <sheetName val="note 32"/>
      <sheetName val="note 33"/>
      <sheetName val="note 34a-b"/>
      <sheetName val="note 34c-d"/>
      <sheetName val="note 35P"/>
      <sheetName val="note 35-C"/>
      <sheetName val="note 36"/>
      <sheetName val="notes 37-39"/>
      <sheetName val="notes 40-41P"/>
      <sheetName val="Note 42"/>
      <sheetName val="Note 43a-c"/>
      <sheetName val="Note 43c"/>
      <sheetName val="Note 43d-f"/>
      <sheetName val="ServiceGrp_Workings"/>
      <sheetName val="Note16 Workings"/>
      <sheetName val="CashFlow Workings"/>
      <sheetName val="Mapped_Data"/>
      <sheetName val="Mapping_Table"/>
      <sheetName val="Manual_TB"/>
      <sheetName val="SMRT_TB_Live_Link"/>
      <sheetName val="SMRT_TB"/>
      <sheetName val="Log of Changes"/>
      <sheetName val="SPSE Income Stat"/>
      <sheetName val="SPSE Bal Sheet"/>
      <sheetName val="SPSE Equity"/>
      <sheetName val="SPSE Cash flow"/>
      <sheetName val="SPSE Notes 1"/>
      <sheetName val="SPSE Notes 2, 3 &amp; 4"/>
      <sheetName val="SPSE Note 5"/>
    </sheetNames>
    <sheetDataSet>
      <sheetData sheetId="0">
        <row r="2">
          <cell r="I2">
            <v>-2</v>
          </cell>
          <cell r="J2">
            <v>-1</v>
          </cell>
          <cell r="K2">
            <v>0</v>
          </cell>
          <cell r="L2">
            <v>1</v>
          </cell>
          <cell r="M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F1" t="str">
            <v>24A</v>
          </cell>
        </row>
        <row r="2">
          <cell r="AF2" t="str">
            <v>24B</v>
          </cell>
        </row>
        <row r="3">
          <cell r="AF3" t="str">
            <v>24C</v>
          </cell>
        </row>
        <row r="4">
          <cell r="AF4" t="str">
            <v>24D</v>
          </cell>
        </row>
        <row r="5">
          <cell r="AF5" t="str">
            <v>24E</v>
          </cell>
        </row>
        <row r="6">
          <cell r="AF6" t="str">
            <v>24F</v>
          </cell>
        </row>
        <row r="7">
          <cell r="AF7" t="str">
            <v>24G</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6">
          <cell r="P6" t="str">
            <v>1.1   *</v>
          </cell>
        </row>
        <row r="7">
          <cell r="P7" t="str">
            <v>1.2   *</v>
          </cell>
        </row>
        <row r="8">
          <cell r="P8" t="str">
            <v>1.3   *</v>
          </cell>
        </row>
        <row r="9">
          <cell r="P9" t="str">
            <v>2.1   *</v>
          </cell>
        </row>
        <row r="10">
          <cell r="P10" t="str">
            <v>2.2   *</v>
          </cell>
        </row>
        <row r="11">
          <cell r="P11" t="str">
            <v>3.1   *</v>
          </cell>
        </row>
        <row r="12">
          <cell r="P12" t="str">
            <v>4.1   *</v>
          </cell>
        </row>
        <row r="13">
          <cell r="P13" t="str">
            <v>5.1   *</v>
          </cell>
        </row>
        <row r="14">
          <cell r="P14" t="str">
            <v>6.1   *</v>
          </cell>
        </row>
        <row r="17">
          <cell r="P17">
            <v>-5</v>
          </cell>
        </row>
        <row r="18">
          <cell r="P18">
            <v>-4</v>
          </cell>
        </row>
        <row r="19">
          <cell r="P19">
            <v>-3</v>
          </cell>
        </row>
        <row r="20">
          <cell r="P20">
            <v>-2</v>
          </cell>
        </row>
        <row r="21">
          <cell r="P21">
            <v>-1</v>
          </cell>
        </row>
        <row r="22">
          <cell r="P22">
            <v>0</v>
          </cell>
        </row>
        <row r="23">
          <cell r="P23">
            <v>1</v>
          </cell>
        </row>
        <row r="24">
          <cell r="P24">
            <v>2</v>
          </cell>
        </row>
        <row r="25">
          <cell r="P25">
            <v>3</v>
          </cell>
        </row>
        <row r="26">
          <cell r="P26">
            <v>4</v>
          </cell>
        </row>
        <row r="27">
          <cell r="P27">
            <v>5</v>
          </cell>
        </row>
      </sheetData>
      <sheetData sheetId="47"/>
      <sheetData sheetId="48"/>
      <sheetData sheetId="49">
        <row r="2">
          <cell r="F2" t="str">
            <v>S</v>
          </cell>
        </row>
        <row r="3">
          <cell r="F3" t="str">
            <v>M</v>
          </cell>
        </row>
      </sheetData>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56DA-E68D-4F49-820C-DD7175DB8004}">
  <dimension ref="A1:X52"/>
  <sheetViews>
    <sheetView showGridLines="0" zoomScaleNormal="100" workbookViewId="0">
      <pane xSplit="2" ySplit="4" topLeftCell="C43" activePane="bottomRight" state="frozen"/>
      <selection pane="topRight" activeCell="C1" sqref="C1"/>
      <selection pane="bottomLeft" activeCell="A5" sqref="A5"/>
      <selection pane="bottomRight" activeCell="B47" sqref="B47:K47"/>
    </sheetView>
  </sheetViews>
  <sheetFormatPr defaultRowHeight="14.5" x14ac:dyDescent="0.35"/>
  <cols>
    <col min="1" max="1" width="2.81640625" customWidth="1"/>
    <col min="2" max="2" width="42.54296875" customWidth="1"/>
    <col min="3" max="3" width="12.54296875" customWidth="1"/>
    <col min="4" max="5" width="11.54296875" bestFit="1" customWidth="1"/>
    <col min="6" max="6" width="12.453125" customWidth="1"/>
    <col min="7" max="8" width="11.54296875" bestFit="1" customWidth="1"/>
    <col min="9" max="9" width="12.453125" customWidth="1"/>
    <col min="10" max="11" width="11.54296875" bestFit="1" customWidth="1"/>
    <col min="12" max="12" width="12.453125" customWidth="1"/>
    <col min="13" max="14" width="11.54296875" bestFit="1" customWidth="1"/>
    <col min="15" max="15" width="12.453125" customWidth="1"/>
    <col min="16" max="17" width="11.54296875" bestFit="1" customWidth="1"/>
    <col min="18" max="18" width="12.453125" customWidth="1"/>
    <col min="19" max="20" width="11.54296875" bestFit="1" customWidth="1"/>
    <col min="21" max="21" width="12.453125" customWidth="1"/>
    <col min="22" max="23" width="11.54296875" bestFit="1" customWidth="1"/>
    <col min="24" max="24" width="12.453125" customWidth="1"/>
  </cols>
  <sheetData>
    <row r="1" spans="1:23" x14ac:dyDescent="0.35">
      <c r="A1" s="1" t="s">
        <v>63</v>
      </c>
    </row>
    <row r="3" spans="1:23" x14ac:dyDescent="0.35">
      <c r="A3" s="31" t="s">
        <v>36</v>
      </c>
      <c r="B3" s="31"/>
      <c r="C3" s="13" t="s">
        <v>22</v>
      </c>
      <c r="D3" s="14"/>
      <c r="E3" s="14"/>
      <c r="F3" s="18" t="s">
        <v>23</v>
      </c>
      <c r="G3" s="14"/>
      <c r="H3" s="18"/>
      <c r="I3" s="13" t="s">
        <v>24</v>
      </c>
      <c r="J3" s="14"/>
      <c r="K3" s="18"/>
      <c r="L3" s="13" t="s">
        <v>25</v>
      </c>
      <c r="M3" s="14"/>
      <c r="N3" s="18"/>
      <c r="O3" s="13" t="s">
        <v>26</v>
      </c>
      <c r="P3" s="15"/>
      <c r="Q3" s="22"/>
      <c r="R3" s="13" t="s">
        <v>27</v>
      </c>
      <c r="S3" s="15"/>
      <c r="T3" s="22"/>
      <c r="U3" s="13" t="s">
        <v>44</v>
      </c>
      <c r="V3" s="15"/>
      <c r="W3" s="22"/>
    </row>
    <row r="4" spans="1:23" x14ac:dyDescent="0.35">
      <c r="A4" s="32"/>
      <c r="B4" s="32"/>
      <c r="C4" s="16" t="s">
        <v>28</v>
      </c>
      <c r="D4" s="17" t="s">
        <v>29</v>
      </c>
      <c r="E4" s="17" t="s">
        <v>38</v>
      </c>
      <c r="F4" s="19" t="s">
        <v>28</v>
      </c>
      <c r="G4" s="17" t="s">
        <v>29</v>
      </c>
      <c r="H4" s="19" t="s">
        <v>38</v>
      </c>
      <c r="I4" s="16" t="s">
        <v>28</v>
      </c>
      <c r="J4" s="17" t="s">
        <v>29</v>
      </c>
      <c r="K4" s="19" t="s">
        <v>38</v>
      </c>
      <c r="L4" s="16" t="s">
        <v>28</v>
      </c>
      <c r="M4" s="17" t="s">
        <v>29</v>
      </c>
      <c r="N4" s="19" t="s">
        <v>38</v>
      </c>
      <c r="O4" s="16" t="s">
        <v>28</v>
      </c>
      <c r="P4" s="17" t="s">
        <v>29</v>
      </c>
      <c r="Q4" s="19" t="s">
        <v>38</v>
      </c>
      <c r="R4" s="16" t="s">
        <v>28</v>
      </c>
      <c r="S4" s="17" t="s">
        <v>29</v>
      </c>
      <c r="T4" s="19" t="s">
        <v>38</v>
      </c>
      <c r="U4" s="16" t="s">
        <v>28</v>
      </c>
      <c r="V4" s="17" t="s">
        <v>29</v>
      </c>
      <c r="W4" s="19" t="s">
        <v>38</v>
      </c>
    </row>
    <row r="5" spans="1:23" x14ac:dyDescent="0.35">
      <c r="A5" s="44" t="s">
        <v>48</v>
      </c>
      <c r="B5" s="60"/>
      <c r="C5" s="45">
        <v>21650857</v>
      </c>
      <c r="D5" s="46">
        <v>21980312</v>
      </c>
      <c r="E5" s="47">
        <f>D5/C5-1</f>
        <v>1.5216718673076057E-2</v>
      </c>
      <c r="F5" s="46">
        <v>22932129</v>
      </c>
      <c r="G5" s="46">
        <v>23519837</v>
      </c>
      <c r="H5" s="47">
        <f>G5/F5-1</f>
        <v>2.5628148175862675E-2</v>
      </c>
      <c r="I5" s="45">
        <v>23991566</v>
      </c>
      <c r="J5" s="46">
        <v>24803108</v>
      </c>
      <c r="K5" s="47">
        <f>J5/I5-1</f>
        <v>3.3826137068334816E-2</v>
      </c>
      <c r="L5" s="45">
        <v>26425069</v>
      </c>
      <c r="M5" s="46">
        <v>25802718</v>
      </c>
      <c r="N5" s="47">
        <f>M5/L5-1</f>
        <v>-2.3551537367792696E-2</v>
      </c>
      <c r="O5" s="45">
        <v>27129767</v>
      </c>
      <c r="P5" s="46">
        <v>29210766</v>
      </c>
      <c r="Q5" s="47">
        <f>P5/O5-1</f>
        <v>7.670537679147782E-2</v>
      </c>
      <c r="R5" s="45">
        <v>30684525</v>
      </c>
      <c r="S5" s="46">
        <v>29529514</v>
      </c>
      <c r="T5" s="47">
        <f>S5/R5-1</f>
        <v>-3.7641482147760197E-2</v>
      </c>
      <c r="U5" s="45">
        <v>30951806</v>
      </c>
      <c r="V5" s="46">
        <v>31206107</v>
      </c>
      <c r="W5" s="47">
        <f>V5/U5-1</f>
        <v>8.216031077475705E-3</v>
      </c>
    </row>
    <row r="6" spans="1:23" x14ac:dyDescent="0.35">
      <c r="A6" s="7" t="s">
        <v>55</v>
      </c>
      <c r="C6" s="61">
        <v>-16885388.095016502</v>
      </c>
      <c r="D6" s="43">
        <v>-18866672.879999999</v>
      </c>
      <c r="E6" s="25"/>
      <c r="F6" s="43">
        <v>-17689407</v>
      </c>
      <c r="G6" s="43">
        <v>-20595904.529999997</v>
      </c>
      <c r="H6" s="25"/>
      <c r="I6" s="43">
        <v>-18502063</v>
      </c>
      <c r="J6" s="43">
        <v>-22111319.5</v>
      </c>
      <c r="K6" s="25"/>
      <c r="L6" s="43">
        <v>-19593571</v>
      </c>
      <c r="M6" s="43">
        <v>-24385117.649999999</v>
      </c>
      <c r="N6" s="25"/>
      <c r="O6" s="43">
        <v>-20503724</v>
      </c>
      <c r="P6" s="43">
        <v>-26559118.719999999</v>
      </c>
      <c r="Q6" s="25"/>
      <c r="R6" s="43">
        <v>-21437255</v>
      </c>
      <c r="S6" s="43">
        <v>-27121175.109999999</v>
      </c>
      <c r="T6" s="25"/>
      <c r="U6" s="43">
        <v>-22474714</v>
      </c>
      <c r="V6" s="43">
        <v>-27597163.150000002</v>
      </c>
      <c r="W6" s="25"/>
    </row>
    <row r="7" spans="1:23" x14ac:dyDescent="0.35">
      <c r="A7" s="7"/>
      <c r="C7" s="6"/>
      <c r="D7" s="20"/>
      <c r="E7" s="5"/>
      <c r="F7" s="20"/>
      <c r="G7" s="20"/>
      <c r="H7" s="5"/>
      <c r="I7" s="4"/>
      <c r="J7" s="20"/>
      <c r="K7" s="5"/>
      <c r="L7" s="4"/>
      <c r="M7" s="20"/>
      <c r="N7" s="5"/>
      <c r="O7" s="4"/>
      <c r="P7" s="20"/>
      <c r="Q7" s="5"/>
      <c r="R7" s="4"/>
      <c r="S7" s="20"/>
      <c r="T7" s="8"/>
      <c r="U7" s="7"/>
      <c r="W7" s="8"/>
    </row>
    <row r="8" spans="1:23" x14ac:dyDescent="0.35">
      <c r="A8" s="41" t="s">
        <v>47</v>
      </c>
      <c r="C8" s="7"/>
      <c r="E8" s="8"/>
      <c r="H8" s="8"/>
      <c r="I8" s="7"/>
      <c r="K8" s="8"/>
      <c r="L8" s="7"/>
      <c r="N8" s="8"/>
      <c r="O8" s="7"/>
      <c r="Q8" s="8"/>
      <c r="R8" s="7"/>
      <c r="T8" s="8"/>
      <c r="U8" s="7"/>
      <c r="W8" s="8"/>
    </row>
    <row r="9" spans="1:23" x14ac:dyDescent="0.35">
      <c r="A9" s="7" t="s">
        <v>0</v>
      </c>
      <c r="C9" s="6">
        <v>799073.40268853598</v>
      </c>
      <c r="D9" s="2">
        <v>840072</v>
      </c>
      <c r="E9" s="25">
        <f t="shared" ref="E9:E25" si="0">D9/C9-1</f>
        <v>5.1307673579825686E-2</v>
      </c>
      <c r="F9" s="2">
        <v>837042</v>
      </c>
      <c r="G9" s="2">
        <v>901785</v>
      </c>
      <c r="H9" s="25">
        <f t="shared" ref="H9:H25" si="1">G9/F9-1</f>
        <v>7.7347373250087781E-2</v>
      </c>
      <c r="I9" s="6">
        <v>873145</v>
      </c>
      <c r="J9" s="2">
        <v>953792</v>
      </c>
      <c r="K9" s="25">
        <f t="shared" ref="K9:K25" si="2">J9/I9-1</f>
        <v>9.2363811279913444E-2</v>
      </c>
      <c r="L9" s="6">
        <v>919717.745</v>
      </c>
      <c r="M9" s="2">
        <v>971529</v>
      </c>
      <c r="N9" s="25">
        <f t="shared" ref="N9:N25" si="3">M9/L9-1</f>
        <v>5.6333864690193636E-2</v>
      </c>
      <c r="O9" s="6">
        <v>948638</v>
      </c>
      <c r="P9" s="2">
        <v>1009522</v>
      </c>
      <c r="Q9" s="25">
        <f t="shared" ref="Q9:Q25" si="4">P9/O9-1</f>
        <v>6.4180435529675117E-2</v>
      </c>
      <c r="R9" s="6">
        <v>998461.04299999995</v>
      </c>
      <c r="S9" s="2">
        <v>1074097</v>
      </c>
      <c r="T9" s="25">
        <f t="shared" ref="T9:T25" si="5">S9/R9-1</f>
        <v>7.5752536896925404E-2</v>
      </c>
      <c r="U9" s="6">
        <v>1050247.7960000001</v>
      </c>
      <c r="V9" s="2">
        <v>1136482</v>
      </c>
      <c r="W9" s="25">
        <f t="shared" ref="W9:W25" si="6">V9/U9-1</f>
        <v>8.2108436055218226E-2</v>
      </c>
    </row>
    <row r="10" spans="1:23" x14ac:dyDescent="0.35">
      <c r="A10" s="7" t="s">
        <v>1</v>
      </c>
      <c r="C10" s="6">
        <v>105521.000470008</v>
      </c>
      <c r="D10" s="2">
        <v>116983</v>
      </c>
      <c r="E10" s="25">
        <f t="shared" si="0"/>
        <v>0.10862292319953704</v>
      </c>
      <c r="F10" s="2">
        <v>115043</v>
      </c>
      <c r="G10" s="2">
        <v>129720</v>
      </c>
      <c r="H10" s="25">
        <f t="shared" si="1"/>
        <v>0.12757838373477748</v>
      </c>
      <c r="I10" s="6">
        <v>121228</v>
      </c>
      <c r="J10" s="2">
        <v>128109</v>
      </c>
      <c r="K10" s="25">
        <f t="shared" si="2"/>
        <v>5.6760814333322251E-2</v>
      </c>
      <c r="L10" s="6">
        <v>127981.728</v>
      </c>
      <c r="M10" s="2">
        <v>130961</v>
      </c>
      <c r="N10" s="25">
        <f t="shared" si="3"/>
        <v>2.3278885560913842E-2</v>
      </c>
      <c r="O10" s="6">
        <v>131520</v>
      </c>
      <c r="P10" s="2">
        <v>145831</v>
      </c>
      <c r="Q10" s="25">
        <f t="shared" si="4"/>
        <v>0.10881234793187344</v>
      </c>
      <c r="R10" s="6">
        <v>139651.41200000001</v>
      </c>
      <c r="S10" s="2">
        <v>148619</v>
      </c>
      <c r="T10" s="25">
        <f t="shared" si="5"/>
        <v>6.4214087573994494E-2</v>
      </c>
      <c r="U10" s="6">
        <v>149498.63699999999</v>
      </c>
      <c r="V10" s="2">
        <v>167134</v>
      </c>
      <c r="W10" s="25">
        <f t="shared" si="6"/>
        <v>0.11796336979313082</v>
      </c>
    </row>
    <row r="11" spans="1:23" x14ac:dyDescent="0.35">
      <c r="A11" s="7" t="s">
        <v>2</v>
      </c>
      <c r="C11" s="6">
        <v>2193951.229181</v>
      </c>
      <c r="D11" s="2">
        <v>2228318</v>
      </c>
      <c r="E11" s="25">
        <f t="shared" si="0"/>
        <v>1.566432761216352E-2</v>
      </c>
      <c r="F11" s="2">
        <v>2278009</v>
      </c>
      <c r="G11" s="2">
        <v>2386018</v>
      </c>
      <c r="H11" s="25">
        <f t="shared" si="1"/>
        <v>4.7413772289749412E-2</v>
      </c>
      <c r="I11" s="6">
        <v>2358014</v>
      </c>
      <c r="J11" s="2">
        <v>2463721</v>
      </c>
      <c r="K11" s="25">
        <f t="shared" si="2"/>
        <v>4.4828826291955837E-2</v>
      </c>
      <c r="L11" s="6">
        <v>2448174.7439999999</v>
      </c>
      <c r="M11" s="2">
        <v>2549439</v>
      </c>
      <c r="N11" s="25">
        <f t="shared" si="3"/>
        <v>4.1363165047012762E-2</v>
      </c>
      <c r="O11" s="6">
        <v>2538311</v>
      </c>
      <c r="P11" s="2">
        <v>2731432</v>
      </c>
      <c r="Q11" s="25">
        <f t="shared" si="4"/>
        <v>7.6082481618682696E-2</v>
      </c>
      <c r="R11" s="6">
        <v>2664194.7949999999</v>
      </c>
      <c r="S11" s="2">
        <v>2875136</v>
      </c>
      <c r="T11" s="25">
        <f t="shared" si="5"/>
        <v>7.9176344536023402E-2</v>
      </c>
      <c r="U11" s="6">
        <v>2842137.2319999998</v>
      </c>
      <c r="V11" s="2">
        <v>3065905</v>
      </c>
      <c r="W11" s="25">
        <f t="shared" si="6"/>
        <v>7.8732217952240058E-2</v>
      </c>
    </row>
    <row r="12" spans="1:23" x14ac:dyDescent="0.35">
      <c r="A12" s="7" t="s">
        <v>3</v>
      </c>
      <c r="C12" s="6">
        <v>904963.57730046602</v>
      </c>
      <c r="D12" s="2">
        <v>960304</v>
      </c>
      <c r="E12" s="25">
        <f t="shared" si="0"/>
        <v>6.1152099474120369E-2</v>
      </c>
      <c r="F12" s="2">
        <v>951092</v>
      </c>
      <c r="G12" s="2">
        <v>1026143</v>
      </c>
      <c r="H12" s="25">
        <f t="shared" si="1"/>
        <v>7.8910347263987157E-2</v>
      </c>
      <c r="I12" s="6">
        <v>998471</v>
      </c>
      <c r="J12" s="2">
        <v>1063445</v>
      </c>
      <c r="K12" s="25">
        <f t="shared" si="2"/>
        <v>6.5073497377490241E-2</v>
      </c>
      <c r="L12" s="6">
        <v>1033097.953</v>
      </c>
      <c r="M12" s="2">
        <v>1100850</v>
      </c>
      <c r="N12" s="25">
        <f t="shared" si="3"/>
        <v>6.5581435722775083E-2</v>
      </c>
      <c r="O12" s="6">
        <v>1059303</v>
      </c>
      <c r="P12" s="2">
        <v>1199201</v>
      </c>
      <c r="Q12" s="25">
        <f t="shared" si="4"/>
        <v>0.13206608496341454</v>
      </c>
      <c r="R12" s="6">
        <v>1094178.9539999999</v>
      </c>
      <c r="S12" s="2">
        <v>1255235</v>
      </c>
      <c r="T12" s="25">
        <f t="shared" si="5"/>
        <v>0.14719351474566933</v>
      </c>
      <c r="U12" s="6">
        <v>1164098.013</v>
      </c>
      <c r="V12" s="2">
        <v>1307012</v>
      </c>
      <c r="W12" s="25">
        <f t="shared" si="6"/>
        <v>0.1227680018383468</v>
      </c>
    </row>
    <row r="13" spans="1:23" x14ac:dyDescent="0.35">
      <c r="A13" s="7" t="s">
        <v>4</v>
      </c>
      <c r="C13" s="6">
        <v>606858.15703275905</v>
      </c>
      <c r="D13" s="2">
        <v>629249</v>
      </c>
      <c r="E13" s="25">
        <f t="shared" si="0"/>
        <v>3.6896336825595677E-2</v>
      </c>
      <c r="F13" s="2">
        <v>633794</v>
      </c>
      <c r="G13" s="2">
        <v>674213</v>
      </c>
      <c r="H13" s="25">
        <f t="shared" si="1"/>
        <v>6.3773087154501251E-2</v>
      </c>
      <c r="I13" s="6">
        <v>673113</v>
      </c>
      <c r="J13" s="2">
        <v>705477</v>
      </c>
      <c r="K13" s="25">
        <f t="shared" si="2"/>
        <v>4.8081079996969311E-2</v>
      </c>
      <c r="L13" s="6">
        <v>705697.19400000002</v>
      </c>
      <c r="M13" s="2">
        <v>750752</v>
      </c>
      <c r="N13" s="25">
        <f t="shared" si="3"/>
        <v>6.3844388759182191E-2</v>
      </c>
      <c r="O13" s="6">
        <v>740970</v>
      </c>
      <c r="P13" s="2">
        <v>832563</v>
      </c>
      <c r="Q13" s="25">
        <f t="shared" si="4"/>
        <v>0.12361229199562729</v>
      </c>
      <c r="R13" s="6">
        <v>775661.51599999995</v>
      </c>
      <c r="S13" s="2">
        <v>872442</v>
      </c>
      <c r="T13" s="25">
        <f t="shared" si="5"/>
        <v>0.1247715427459728</v>
      </c>
      <c r="U13" s="6">
        <v>827499.29200000002</v>
      </c>
      <c r="V13" s="2">
        <v>930901</v>
      </c>
      <c r="W13" s="25">
        <f t="shared" si="6"/>
        <v>0.12495685373951959</v>
      </c>
    </row>
    <row r="14" spans="1:23" x14ac:dyDescent="0.35">
      <c r="A14" s="7" t="s">
        <v>5</v>
      </c>
      <c r="C14" s="6">
        <v>581166.67023862305</v>
      </c>
      <c r="D14" s="2">
        <v>636275</v>
      </c>
      <c r="E14" s="25">
        <f t="shared" si="0"/>
        <v>9.4823623899061182E-2</v>
      </c>
      <c r="F14" s="2">
        <v>606579</v>
      </c>
      <c r="G14" s="2">
        <v>667047</v>
      </c>
      <c r="H14" s="25">
        <f t="shared" si="1"/>
        <v>9.9686932782044879E-2</v>
      </c>
      <c r="I14" s="6">
        <v>641086</v>
      </c>
      <c r="J14" s="2">
        <v>699504</v>
      </c>
      <c r="K14" s="25">
        <f t="shared" si="2"/>
        <v>9.112349981125778E-2</v>
      </c>
      <c r="L14" s="6">
        <v>663915.67700000003</v>
      </c>
      <c r="M14" s="2">
        <v>734238</v>
      </c>
      <c r="N14" s="25">
        <f t="shared" si="3"/>
        <v>0.10592056406584893</v>
      </c>
      <c r="O14" s="6">
        <v>687307</v>
      </c>
      <c r="P14" s="2">
        <v>781890</v>
      </c>
      <c r="Q14" s="25">
        <f t="shared" si="4"/>
        <v>0.13761390470342949</v>
      </c>
      <c r="R14" s="6">
        <v>727889.86</v>
      </c>
      <c r="S14" s="2">
        <v>837139</v>
      </c>
      <c r="T14" s="25">
        <f t="shared" si="5"/>
        <v>0.15009020732889455</v>
      </c>
      <c r="U14" s="6">
        <v>783622.31700000004</v>
      </c>
      <c r="V14" s="2">
        <v>909254</v>
      </c>
      <c r="W14" s="25">
        <f t="shared" si="6"/>
        <v>0.16032172677389434</v>
      </c>
    </row>
    <row r="15" spans="1:23" x14ac:dyDescent="0.35">
      <c r="A15" s="7" t="s">
        <v>6</v>
      </c>
      <c r="C15" s="6">
        <v>793039.31551188196</v>
      </c>
      <c r="D15" s="2">
        <v>828511</v>
      </c>
      <c r="E15" s="25">
        <f t="shared" si="0"/>
        <v>4.4728784303994074E-2</v>
      </c>
      <c r="F15" s="2">
        <v>830662</v>
      </c>
      <c r="G15" s="2">
        <v>891090</v>
      </c>
      <c r="H15" s="25">
        <f t="shared" si="1"/>
        <v>7.2746797132889229E-2</v>
      </c>
      <c r="I15" s="6">
        <v>873041</v>
      </c>
      <c r="J15" s="2">
        <v>934784</v>
      </c>
      <c r="K15" s="25">
        <f t="shared" si="2"/>
        <v>7.072176449903278E-2</v>
      </c>
      <c r="L15" s="6">
        <v>904411.4</v>
      </c>
      <c r="M15" s="2">
        <v>981460</v>
      </c>
      <c r="N15" s="25">
        <f t="shared" si="3"/>
        <v>8.5191982321319637E-2</v>
      </c>
      <c r="O15" s="6">
        <v>946352</v>
      </c>
      <c r="P15" s="2">
        <v>1059623</v>
      </c>
      <c r="Q15" s="25">
        <f t="shared" si="4"/>
        <v>0.11969224981824955</v>
      </c>
      <c r="R15" s="6">
        <v>1020462.403</v>
      </c>
      <c r="S15" s="2">
        <v>1102097</v>
      </c>
      <c r="T15" s="25">
        <f t="shared" si="5"/>
        <v>7.9997652789565832E-2</v>
      </c>
      <c r="U15" s="6">
        <v>1086353.0889999999</v>
      </c>
      <c r="V15" s="2">
        <v>1211307</v>
      </c>
      <c r="W15" s="25">
        <f t="shared" si="6"/>
        <v>0.11502145321372592</v>
      </c>
    </row>
    <row r="16" spans="1:23" x14ac:dyDescent="0.35">
      <c r="A16" s="7" t="s">
        <v>7</v>
      </c>
      <c r="C16" s="6">
        <v>786569.25018418499</v>
      </c>
      <c r="D16" s="2">
        <v>821468</v>
      </c>
      <c r="E16" s="25">
        <f t="shared" si="0"/>
        <v>4.4368311890711443E-2</v>
      </c>
      <c r="F16" s="2">
        <v>833024</v>
      </c>
      <c r="G16" s="2">
        <v>871693</v>
      </c>
      <c r="H16" s="25">
        <f t="shared" si="1"/>
        <v>4.6420031115550042E-2</v>
      </c>
      <c r="I16" s="6">
        <v>875012</v>
      </c>
      <c r="J16" s="2">
        <v>909195</v>
      </c>
      <c r="K16" s="25">
        <f t="shared" si="2"/>
        <v>3.9065749955429219E-2</v>
      </c>
      <c r="L16" s="6">
        <v>926795.52500000002</v>
      </c>
      <c r="M16" s="2">
        <v>951704</v>
      </c>
      <c r="N16" s="25">
        <f t="shared" si="3"/>
        <v>2.6875912030326132E-2</v>
      </c>
      <c r="O16" s="6">
        <v>946313</v>
      </c>
      <c r="P16" s="2">
        <v>1004617</v>
      </c>
      <c r="Q16" s="25">
        <f t="shared" si="4"/>
        <v>6.1611750023512268E-2</v>
      </c>
      <c r="R16" s="6">
        <v>985028.853</v>
      </c>
      <c r="S16" s="2">
        <v>1162097</v>
      </c>
      <c r="T16" s="25">
        <f t="shared" si="5"/>
        <v>0.17975935066340631</v>
      </c>
      <c r="U16" s="6">
        <v>1077691.4369999999</v>
      </c>
      <c r="V16" s="2">
        <v>1237227</v>
      </c>
      <c r="W16" s="25">
        <f t="shared" si="6"/>
        <v>0.14803454636709712</v>
      </c>
    </row>
    <row r="17" spans="1:23" x14ac:dyDescent="0.35">
      <c r="A17" s="7" t="s">
        <v>8</v>
      </c>
      <c r="C17" s="6">
        <v>1618301.9570171</v>
      </c>
      <c r="D17" s="2">
        <v>1688080</v>
      </c>
      <c r="E17" s="25">
        <f t="shared" si="0"/>
        <v>4.3118061298966115E-2</v>
      </c>
      <c r="F17" s="2">
        <v>1670913</v>
      </c>
      <c r="G17" s="2">
        <v>1790186</v>
      </c>
      <c r="H17" s="25">
        <f t="shared" si="1"/>
        <v>7.1381933110820306E-2</v>
      </c>
      <c r="I17" s="6">
        <v>1735951</v>
      </c>
      <c r="J17" s="2">
        <v>1871956</v>
      </c>
      <c r="K17" s="25">
        <f t="shared" si="2"/>
        <v>7.8346105391223553E-2</v>
      </c>
      <c r="L17" s="6">
        <v>1812124.2679999999</v>
      </c>
      <c r="M17" s="2">
        <v>2031577</v>
      </c>
      <c r="N17" s="25">
        <f t="shared" si="3"/>
        <v>0.12110247397227614</v>
      </c>
      <c r="O17" s="6">
        <v>1873200</v>
      </c>
      <c r="P17" s="2">
        <v>2069468</v>
      </c>
      <c r="Q17" s="25">
        <f t="shared" si="4"/>
        <v>0.10477685244501389</v>
      </c>
      <c r="R17" s="6">
        <v>1944511</v>
      </c>
      <c r="S17" s="2">
        <v>2101844</v>
      </c>
      <c r="T17" s="25">
        <f t="shared" si="5"/>
        <v>8.0911344805969287E-2</v>
      </c>
      <c r="U17" s="6">
        <v>2053385.3640000001</v>
      </c>
      <c r="V17" s="2">
        <v>2248587</v>
      </c>
      <c r="W17" s="25">
        <f t="shared" si="6"/>
        <v>9.5063322950615925E-2</v>
      </c>
    </row>
    <row r="18" spans="1:23" x14ac:dyDescent="0.35">
      <c r="A18" s="7" t="s">
        <v>9</v>
      </c>
      <c r="C18" s="6">
        <v>1703761.76307664</v>
      </c>
      <c r="D18" s="2">
        <v>1782910</v>
      </c>
      <c r="E18" s="25">
        <f t="shared" si="0"/>
        <v>4.6454990737927249E-2</v>
      </c>
      <c r="F18" s="2">
        <v>1766187</v>
      </c>
      <c r="G18" s="2">
        <v>1919299</v>
      </c>
      <c r="H18" s="25">
        <f t="shared" si="1"/>
        <v>8.6690707156150459E-2</v>
      </c>
      <c r="I18" s="6">
        <v>1848153</v>
      </c>
      <c r="J18" s="2">
        <v>1973817</v>
      </c>
      <c r="K18" s="25">
        <f t="shared" si="2"/>
        <v>6.7994370595940934E-2</v>
      </c>
      <c r="L18" s="6">
        <v>1905923.1640000001</v>
      </c>
      <c r="M18" s="2">
        <v>2037890</v>
      </c>
      <c r="N18" s="25">
        <f t="shared" si="3"/>
        <v>6.924037573636399E-2</v>
      </c>
      <c r="O18" s="6">
        <v>1973844</v>
      </c>
      <c r="P18" s="2">
        <v>2163470</v>
      </c>
      <c r="Q18" s="25">
        <f t="shared" si="4"/>
        <v>9.6069395555069104E-2</v>
      </c>
      <c r="R18" s="6">
        <v>2050297.4110000001</v>
      </c>
      <c r="S18" s="2">
        <v>2219329</v>
      </c>
      <c r="T18" s="25">
        <f t="shared" si="5"/>
        <v>8.2442473025197582E-2</v>
      </c>
      <c r="U18" s="6">
        <v>2179956.6460000002</v>
      </c>
      <c r="V18" s="2">
        <v>2378434</v>
      </c>
      <c r="W18" s="25">
        <f t="shared" si="6"/>
        <v>9.1046468453483076E-2</v>
      </c>
    </row>
    <row r="19" spans="1:23" x14ac:dyDescent="0.35">
      <c r="A19" s="7" t="s">
        <v>10</v>
      </c>
      <c r="C19" s="6">
        <v>1815909.5645421499</v>
      </c>
      <c r="D19" s="2">
        <v>1882862</v>
      </c>
      <c r="E19" s="25">
        <f t="shared" si="0"/>
        <v>3.6869917293888443E-2</v>
      </c>
      <c r="F19" s="2">
        <v>1896333</v>
      </c>
      <c r="G19" s="2">
        <v>2018575</v>
      </c>
      <c r="H19" s="25">
        <f t="shared" si="1"/>
        <v>6.446230698933153E-2</v>
      </c>
      <c r="I19" s="6">
        <v>1848153</v>
      </c>
      <c r="J19" s="2">
        <v>2096690</v>
      </c>
      <c r="K19" s="25">
        <f t="shared" si="2"/>
        <v>0.13447858483577924</v>
      </c>
      <c r="L19" s="6">
        <v>2074306.845</v>
      </c>
      <c r="M19" s="2">
        <v>2221953</v>
      </c>
      <c r="N19" s="25">
        <f t="shared" si="3"/>
        <v>7.1178550731726409E-2</v>
      </c>
      <c r="O19" s="6">
        <v>2153508</v>
      </c>
      <c r="P19" s="2">
        <v>2371975</v>
      </c>
      <c r="Q19" s="25">
        <f t="shared" si="4"/>
        <v>0.10144703432724644</v>
      </c>
      <c r="R19" s="6">
        <v>2313318</v>
      </c>
      <c r="S19" s="2">
        <v>2506169</v>
      </c>
      <c r="T19" s="25">
        <f t="shared" si="5"/>
        <v>8.3365538157745611E-2</v>
      </c>
      <c r="U19" s="6">
        <v>2179956.6460000002</v>
      </c>
      <c r="V19" s="2">
        <v>2648125</v>
      </c>
      <c r="W19" s="25">
        <f t="shared" si="6"/>
        <v>0.21476039666157654</v>
      </c>
    </row>
    <row r="20" spans="1:23" x14ac:dyDescent="0.35">
      <c r="A20" s="7" t="s">
        <v>11</v>
      </c>
      <c r="C20" s="6">
        <v>403589.55138550501</v>
      </c>
      <c r="D20" s="2">
        <v>433112</v>
      </c>
      <c r="E20" s="25">
        <f t="shared" si="0"/>
        <v>7.3149685152020805E-2</v>
      </c>
      <c r="F20" s="2">
        <v>419583</v>
      </c>
      <c r="G20" s="2">
        <v>456008</v>
      </c>
      <c r="H20" s="25">
        <f t="shared" si="1"/>
        <v>8.681238277051273E-2</v>
      </c>
      <c r="I20" s="6">
        <v>433566</v>
      </c>
      <c r="J20" s="2">
        <v>475096</v>
      </c>
      <c r="K20" s="25">
        <f t="shared" si="2"/>
        <v>9.5787031270902157E-2</v>
      </c>
      <c r="L20" s="6">
        <v>453490.35600000003</v>
      </c>
      <c r="M20" s="2">
        <v>506987</v>
      </c>
      <c r="N20" s="25">
        <f t="shared" si="3"/>
        <v>0.1179664424881397</v>
      </c>
      <c r="O20" s="6">
        <v>469252</v>
      </c>
      <c r="P20" s="2">
        <v>543222</v>
      </c>
      <c r="Q20" s="25">
        <f t="shared" si="4"/>
        <v>0.15763385132082552</v>
      </c>
      <c r="R20" s="6">
        <v>503738.80800000002</v>
      </c>
      <c r="S20" s="2">
        <v>573485</v>
      </c>
      <c r="T20" s="25">
        <f t="shared" si="5"/>
        <v>0.13845705530791652</v>
      </c>
      <c r="U20" s="6">
        <v>530451.53099999996</v>
      </c>
      <c r="V20" s="2">
        <v>621303</v>
      </c>
      <c r="W20" s="25">
        <f t="shared" si="6"/>
        <v>0.17127195170636633</v>
      </c>
    </row>
    <row r="21" spans="1:23" x14ac:dyDescent="0.35">
      <c r="A21" s="7" t="s">
        <v>12</v>
      </c>
      <c r="C21" s="6">
        <v>1701882.45930597</v>
      </c>
      <c r="D21" s="2">
        <v>1758013</v>
      </c>
      <c r="E21" s="25">
        <f t="shared" si="0"/>
        <v>3.2981443804832589E-2</v>
      </c>
      <c r="F21" s="2">
        <v>1771685</v>
      </c>
      <c r="G21" s="2">
        <v>1861352</v>
      </c>
      <c r="H21" s="25">
        <f t="shared" si="1"/>
        <v>5.0611141371067703E-2</v>
      </c>
      <c r="I21" s="6">
        <v>1855641</v>
      </c>
      <c r="J21" s="2">
        <v>1985970</v>
      </c>
      <c r="K21" s="25">
        <f t="shared" si="2"/>
        <v>7.0233951502472802E-2</v>
      </c>
      <c r="L21" s="6">
        <v>1902085.03</v>
      </c>
      <c r="M21" s="2">
        <v>2199081</v>
      </c>
      <c r="N21" s="25">
        <f t="shared" si="3"/>
        <v>0.15614232030415587</v>
      </c>
      <c r="O21" s="6">
        <v>1989834</v>
      </c>
      <c r="P21" s="2">
        <v>2593584</v>
      </c>
      <c r="Q21" s="25">
        <f t="shared" si="4"/>
        <v>0.3034172699833253</v>
      </c>
      <c r="R21" s="6">
        <v>2092684.6359999999</v>
      </c>
      <c r="S21" s="2">
        <v>2337315</v>
      </c>
      <c r="T21" s="25">
        <f t="shared" si="5"/>
        <v>0.11689786401241586</v>
      </c>
      <c r="U21" s="6">
        <v>2211723.1970000002</v>
      </c>
      <c r="V21" s="2">
        <v>2454184</v>
      </c>
      <c r="W21" s="25">
        <f t="shared" si="6"/>
        <v>0.10962529277120914</v>
      </c>
    </row>
    <row r="22" spans="1:23" x14ac:dyDescent="0.35">
      <c r="A22" s="7" t="s">
        <v>13</v>
      </c>
      <c r="C22" s="6">
        <v>896992.89772178</v>
      </c>
      <c r="D22" s="2">
        <v>944050</v>
      </c>
      <c r="E22" s="25">
        <f t="shared" si="0"/>
        <v>5.246095303289211E-2</v>
      </c>
      <c r="F22" s="2">
        <v>941837</v>
      </c>
      <c r="G22" s="2">
        <v>1001136</v>
      </c>
      <c r="H22" s="25">
        <f t="shared" si="1"/>
        <v>6.2961000682708379E-2</v>
      </c>
      <c r="I22" s="6">
        <v>978670</v>
      </c>
      <c r="J22" s="2">
        <v>1038499</v>
      </c>
      <c r="K22" s="25">
        <f t="shared" si="2"/>
        <v>6.1132966168371272E-2</v>
      </c>
      <c r="L22" s="6">
        <v>1010706.693</v>
      </c>
      <c r="M22" s="2">
        <v>1056897</v>
      </c>
      <c r="N22" s="25">
        <f t="shared" si="3"/>
        <v>4.5701000418723936E-2</v>
      </c>
      <c r="O22" s="6">
        <v>1046131</v>
      </c>
      <c r="P22" s="2">
        <v>1145441</v>
      </c>
      <c r="Q22" s="25">
        <f t="shared" si="4"/>
        <v>9.4930749590634411E-2</v>
      </c>
      <c r="R22" s="6">
        <v>1105224.6499999999</v>
      </c>
      <c r="S22" s="2">
        <v>1193880</v>
      </c>
      <c r="T22" s="25">
        <f t="shared" si="5"/>
        <v>8.021477805439825E-2</v>
      </c>
      <c r="U22" s="6">
        <v>1164750.33</v>
      </c>
      <c r="V22" s="2">
        <v>1283978</v>
      </c>
      <c r="W22" s="25">
        <f t="shared" si="6"/>
        <v>0.10236328501405101</v>
      </c>
    </row>
    <row r="23" spans="1:23" x14ac:dyDescent="0.35">
      <c r="A23" s="7" t="s">
        <v>14</v>
      </c>
      <c r="C23" s="6">
        <v>1702241.32368387</v>
      </c>
      <c r="D23" s="2">
        <v>1789500</v>
      </c>
      <c r="E23" s="25">
        <f t="shared" si="0"/>
        <v>5.1261049242589785E-2</v>
      </c>
      <c r="F23" s="2">
        <v>1776982</v>
      </c>
      <c r="G23" s="2">
        <v>1866254</v>
      </c>
      <c r="H23" s="25">
        <f t="shared" si="1"/>
        <v>5.0237987779279791E-2</v>
      </c>
      <c r="I23" s="6">
        <v>1856819</v>
      </c>
      <c r="J23" s="2">
        <v>2014298</v>
      </c>
      <c r="K23" s="25">
        <f t="shared" si="2"/>
        <v>8.4811174379409104E-2</v>
      </c>
      <c r="L23" s="6">
        <v>1959231.584</v>
      </c>
      <c r="M23" s="2">
        <v>2101630</v>
      </c>
      <c r="N23" s="25">
        <f t="shared" si="3"/>
        <v>7.2680747474107577E-2</v>
      </c>
      <c r="O23" s="6">
        <v>2065682</v>
      </c>
      <c r="P23" s="2">
        <v>2402589</v>
      </c>
      <c r="Q23" s="25">
        <f t="shared" si="4"/>
        <v>0.16309722406449789</v>
      </c>
      <c r="R23" s="6">
        <v>2150080.5099999998</v>
      </c>
      <c r="S23" s="2">
        <v>2369315</v>
      </c>
      <c r="T23" s="25">
        <f t="shared" si="5"/>
        <v>0.10196571197233917</v>
      </c>
      <c r="U23" s="6">
        <v>2281456</v>
      </c>
      <c r="V23" s="2">
        <v>2555709</v>
      </c>
      <c r="W23" s="25">
        <f t="shared" si="6"/>
        <v>0.12020963805569784</v>
      </c>
    </row>
    <row r="24" spans="1:23" x14ac:dyDescent="0.35">
      <c r="A24" s="7" t="s">
        <v>15</v>
      </c>
      <c r="C24" s="6">
        <v>734620.09854277398</v>
      </c>
      <c r="D24" s="2">
        <v>804032</v>
      </c>
      <c r="E24" s="25">
        <f t="shared" si="0"/>
        <v>9.4486798816033835E-2</v>
      </c>
      <c r="F24" s="2">
        <v>784370</v>
      </c>
      <c r="G24" s="2">
        <v>875992</v>
      </c>
      <c r="H24" s="25">
        <f t="shared" si="1"/>
        <v>0.11680966890625588</v>
      </c>
      <c r="I24" s="6">
        <v>833465</v>
      </c>
      <c r="J24" s="2">
        <v>927238</v>
      </c>
      <c r="K24" s="25">
        <f t="shared" si="2"/>
        <v>0.11250982344789517</v>
      </c>
      <c r="L24" s="6">
        <v>842326.53</v>
      </c>
      <c r="M24" s="2">
        <v>948685</v>
      </c>
      <c r="N24" s="25">
        <f t="shared" si="3"/>
        <v>0.12626750578543455</v>
      </c>
      <c r="O24" s="6">
        <v>868595</v>
      </c>
      <c r="P24" s="2">
        <v>1006914</v>
      </c>
      <c r="Q24" s="25">
        <f t="shared" si="4"/>
        <v>0.15924452708109071</v>
      </c>
      <c r="R24" s="6">
        <v>903629</v>
      </c>
      <c r="S24" s="2">
        <v>1091575</v>
      </c>
      <c r="T24" s="25">
        <f t="shared" si="5"/>
        <v>0.207990226077295</v>
      </c>
      <c r="U24" s="6">
        <v>986200.69099999999</v>
      </c>
      <c r="V24" s="2">
        <v>1152368</v>
      </c>
      <c r="W24" s="25">
        <f t="shared" si="6"/>
        <v>0.16849238751952966</v>
      </c>
    </row>
    <row r="25" spans="1:23" x14ac:dyDescent="0.35">
      <c r="A25" s="7" t="s">
        <v>16</v>
      </c>
      <c r="C25" s="6">
        <v>216218.87713323301</v>
      </c>
      <c r="D25" s="2">
        <v>291710</v>
      </c>
      <c r="E25" s="25">
        <f t="shared" si="0"/>
        <v>0.3491421464567579</v>
      </c>
      <c r="F25" s="2">
        <v>226838</v>
      </c>
      <c r="G25" s="2">
        <v>300974</v>
      </c>
      <c r="H25" s="25">
        <f t="shared" si="1"/>
        <v>0.32682354808277281</v>
      </c>
      <c r="I25" s="6">
        <v>242501</v>
      </c>
      <c r="J25" s="2">
        <v>296746</v>
      </c>
      <c r="K25" s="25">
        <f t="shared" si="2"/>
        <v>0.22368979921732279</v>
      </c>
      <c r="L25" s="6">
        <v>248051.77799999999</v>
      </c>
      <c r="M25" s="2">
        <v>281953</v>
      </c>
      <c r="N25" s="25">
        <f t="shared" si="3"/>
        <v>0.13666994154744594</v>
      </c>
      <c r="O25" s="6">
        <v>249849</v>
      </c>
      <c r="P25" s="2">
        <v>286798</v>
      </c>
      <c r="Q25" s="25">
        <f t="shared" si="4"/>
        <v>0.14788532273493193</v>
      </c>
      <c r="R25" s="6">
        <v>261272</v>
      </c>
      <c r="S25" s="2">
        <v>315412</v>
      </c>
      <c r="T25" s="25">
        <f t="shared" si="5"/>
        <v>0.20721699990814169</v>
      </c>
      <c r="U25" s="6">
        <v>276474</v>
      </c>
      <c r="V25" s="2">
        <v>340099</v>
      </c>
      <c r="W25" s="25">
        <f t="shared" si="6"/>
        <v>0.23013013881956357</v>
      </c>
    </row>
    <row r="26" spans="1:23" x14ac:dyDescent="0.35">
      <c r="A26" s="7"/>
      <c r="C26" s="6"/>
      <c r="D26" s="2"/>
      <c r="E26" s="25"/>
      <c r="F26" s="2"/>
      <c r="G26" s="2"/>
      <c r="H26" s="25"/>
      <c r="I26" s="6"/>
      <c r="J26" s="2"/>
      <c r="K26" s="25"/>
      <c r="L26" s="6"/>
      <c r="M26" s="2"/>
      <c r="N26" s="25"/>
      <c r="O26" s="6"/>
      <c r="P26" s="2"/>
      <c r="Q26" s="25"/>
      <c r="R26" s="6"/>
      <c r="S26" s="2"/>
      <c r="T26" s="25"/>
      <c r="U26" s="7"/>
      <c r="W26" s="25"/>
    </row>
    <row r="27" spans="1:23" x14ac:dyDescent="0.35">
      <c r="A27" s="41" t="s">
        <v>46</v>
      </c>
      <c r="C27" s="6"/>
      <c r="D27" s="2"/>
      <c r="E27" s="25"/>
      <c r="F27" s="2"/>
      <c r="G27" s="2"/>
      <c r="H27" s="25"/>
      <c r="I27" s="6"/>
      <c r="J27" s="2"/>
      <c r="K27" s="25"/>
      <c r="L27" s="6"/>
      <c r="M27" s="2"/>
      <c r="N27" s="25"/>
      <c r="O27" s="6"/>
      <c r="P27" s="2"/>
      <c r="Q27" s="25"/>
      <c r="R27" s="7"/>
      <c r="T27" s="25"/>
      <c r="U27" s="7"/>
      <c r="W27" s="25"/>
    </row>
    <row r="28" spans="1:23" x14ac:dyDescent="0.35">
      <c r="A28" s="7" t="s">
        <v>17</v>
      </c>
      <c r="C28" s="6">
        <v>32611</v>
      </c>
      <c r="D28" s="2">
        <v>32068</v>
      </c>
      <c r="E28" s="25">
        <f>D28/C28-1</f>
        <v>-1.6650823341817222E-2</v>
      </c>
      <c r="F28" s="2">
        <v>33300</v>
      </c>
      <c r="G28" s="2">
        <v>38206</v>
      </c>
      <c r="H28" s="25">
        <f>G28/F28-1</f>
        <v>0.14732732732732723</v>
      </c>
      <c r="I28" s="6">
        <v>32300</v>
      </c>
      <c r="J28" s="2">
        <v>37383</v>
      </c>
      <c r="K28" s="25">
        <f>J28/I28-1</f>
        <v>0.1573684210526316</v>
      </c>
      <c r="L28" s="6">
        <v>33849</v>
      </c>
      <c r="M28" s="2">
        <v>38553</v>
      </c>
      <c r="N28" s="25">
        <f>M28/L28-1</f>
        <v>0.13897013205707709</v>
      </c>
      <c r="O28" s="6">
        <v>31758</v>
      </c>
      <c r="P28" s="2">
        <v>37093</v>
      </c>
      <c r="Q28" s="25">
        <f>P28/O28-1</f>
        <v>0.16798916808363251</v>
      </c>
      <c r="R28" s="6">
        <v>32919</v>
      </c>
      <c r="S28" s="2">
        <v>38204</v>
      </c>
      <c r="T28" s="25">
        <f>S28/R28-1</f>
        <v>0.16054558157902732</v>
      </c>
      <c r="U28" s="6">
        <v>34043</v>
      </c>
      <c r="V28" s="2">
        <v>37884</v>
      </c>
      <c r="W28" s="25">
        <f>V28/U28-1</f>
        <v>0.11282789413388938</v>
      </c>
    </row>
    <row r="29" spans="1:23" x14ac:dyDescent="0.35">
      <c r="A29" s="7" t="s">
        <v>18</v>
      </c>
      <c r="C29" s="6">
        <v>8765</v>
      </c>
      <c r="D29" s="2">
        <v>8877</v>
      </c>
      <c r="E29" s="25">
        <f>D29/C29-1</f>
        <v>1.2778094694808839E-2</v>
      </c>
      <c r="F29" s="2">
        <v>9122</v>
      </c>
      <c r="G29" s="2">
        <v>9129</v>
      </c>
      <c r="H29" s="25">
        <f>G29/F29-1</f>
        <v>7.6737557553174796E-4</v>
      </c>
      <c r="I29" s="6">
        <v>9446</v>
      </c>
      <c r="J29" s="2">
        <v>9562</v>
      </c>
      <c r="K29" s="25">
        <f>J29/I29-1</f>
        <v>1.2280330298539033E-2</v>
      </c>
      <c r="L29" s="6">
        <v>9365</v>
      </c>
      <c r="M29" s="2">
        <v>10030</v>
      </c>
      <c r="N29" s="25">
        <f>M29/L29-1</f>
        <v>7.1009076348104605E-2</v>
      </c>
      <c r="O29" s="6">
        <v>8766</v>
      </c>
      <c r="P29" s="2">
        <v>9271</v>
      </c>
      <c r="Q29" s="25">
        <f>P29/O29-1</f>
        <v>5.7608943645904631E-2</v>
      </c>
      <c r="R29" s="6">
        <v>9589</v>
      </c>
      <c r="S29" s="2">
        <v>10920</v>
      </c>
      <c r="T29" s="25">
        <f>S29/R29-1</f>
        <v>0.13880488059234541</v>
      </c>
      <c r="U29" s="6">
        <v>10017</v>
      </c>
      <c r="V29" s="2">
        <v>10758</v>
      </c>
      <c r="W29" s="25">
        <f>V29/U29-1</f>
        <v>7.3974243785564608E-2</v>
      </c>
    </row>
    <row r="30" spans="1:23" x14ac:dyDescent="0.35">
      <c r="A30" s="7" t="s">
        <v>19</v>
      </c>
      <c r="C30" s="6">
        <v>184626</v>
      </c>
      <c r="D30" s="2">
        <v>182051</v>
      </c>
      <c r="E30" s="25">
        <f>D30/C30-1</f>
        <v>-1.3947114707570929E-2</v>
      </c>
      <c r="F30" s="2">
        <v>188454</v>
      </c>
      <c r="G30" s="2">
        <v>191088</v>
      </c>
      <c r="H30" s="25">
        <f>G30/F30-1</f>
        <v>1.3976885606036493E-2</v>
      </c>
      <c r="I30" s="6">
        <v>177240</v>
      </c>
      <c r="J30" s="2">
        <v>177015</v>
      </c>
      <c r="K30" s="25">
        <f>J30/I30-1</f>
        <v>-1.2694651320244166E-3</v>
      </c>
      <c r="L30" s="6">
        <v>174851</v>
      </c>
      <c r="M30" s="2">
        <v>173433</v>
      </c>
      <c r="N30" s="25">
        <f>M30/L30-1</f>
        <v>-8.1097620259534819E-3</v>
      </c>
      <c r="O30" s="6">
        <v>173895</v>
      </c>
      <c r="P30" s="2">
        <v>171865</v>
      </c>
      <c r="Q30" s="25">
        <f>P30/O30-1</f>
        <v>-1.1673711147531574E-2</v>
      </c>
      <c r="R30" s="6">
        <v>174991</v>
      </c>
      <c r="S30" s="2">
        <v>185615</v>
      </c>
      <c r="T30" s="25">
        <f>S30/R30-1</f>
        <v>6.0711693744249784E-2</v>
      </c>
      <c r="U30" s="6">
        <v>179466</v>
      </c>
      <c r="V30" s="2">
        <v>184645</v>
      </c>
      <c r="W30" s="25">
        <f>V30/U30-1</f>
        <v>2.8857833795816523E-2</v>
      </c>
    </row>
    <row r="31" spans="1:23" x14ac:dyDescent="0.35">
      <c r="A31" s="7" t="s">
        <v>20</v>
      </c>
      <c r="C31" s="6">
        <v>18477</v>
      </c>
      <c r="D31" s="2">
        <v>17459</v>
      </c>
      <c r="E31" s="25">
        <f>D31/C31-1</f>
        <v>-5.5095524165178378E-2</v>
      </c>
      <c r="F31" s="2">
        <v>19804</v>
      </c>
      <c r="G31" s="2">
        <v>21876</v>
      </c>
      <c r="H31" s="25">
        <f>G31/F31-1</f>
        <v>0.10462532821652193</v>
      </c>
      <c r="I31" s="6">
        <v>19782</v>
      </c>
      <c r="J31" s="2">
        <v>19713</v>
      </c>
      <c r="K31" s="25">
        <f>J31/I31-1</f>
        <v>-3.4880194115862739E-3</v>
      </c>
      <c r="L31" s="6">
        <v>18791</v>
      </c>
      <c r="M31" s="2">
        <v>20725</v>
      </c>
      <c r="N31" s="25">
        <f>M31/L31-1</f>
        <v>0.10292161140971734</v>
      </c>
      <c r="O31" s="6">
        <v>18191</v>
      </c>
      <c r="P31" s="2">
        <v>22709</v>
      </c>
      <c r="Q31" s="25">
        <f>P31/O31-1</f>
        <v>0.24836457588917593</v>
      </c>
      <c r="R31" s="6">
        <v>21313</v>
      </c>
      <c r="S31" s="2">
        <v>25382</v>
      </c>
      <c r="T31" s="25">
        <f>S31/R31-1</f>
        <v>0.19091634213860087</v>
      </c>
      <c r="U31" s="6">
        <v>24787</v>
      </c>
      <c r="V31" s="2">
        <v>27719</v>
      </c>
      <c r="W31" s="25">
        <f>V31/U31-1</f>
        <v>0.11828781215959983</v>
      </c>
    </row>
    <row r="32" spans="1:23" x14ac:dyDescent="0.35">
      <c r="A32" s="7" t="s">
        <v>21</v>
      </c>
      <c r="C32" s="6">
        <v>44540</v>
      </c>
      <c r="D32" s="2">
        <v>48055</v>
      </c>
      <c r="E32" s="25">
        <f>D32/C32-1</f>
        <v>7.891782667265379E-2</v>
      </c>
      <c r="F32" s="2">
        <v>48735</v>
      </c>
      <c r="G32" s="2">
        <v>48446</v>
      </c>
      <c r="H32" s="25">
        <f>G32/F32-1</f>
        <v>-5.9300297527444812E-3</v>
      </c>
      <c r="I32" s="6">
        <v>44770</v>
      </c>
      <c r="J32" s="2">
        <v>40325</v>
      </c>
      <c r="K32" s="25">
        <f>J32/I32-1</f>
        <v>-9.9285235648872039E-2</v>
      </c>
      <c r="L32" s="6">
        <v>39293</v>
      </c>
      <c r="M32" s="2">
        <v>38310</v>
      </c>
      <c r="N32" s="25">
        <f>M32/L32-1</f>
        <v>-2.5017178632326331E-2</v>
      </c>
      <c r="O32" s="6">
        <v>38977</v>
      </c>
      <c r="P32" s="2">
        <v>39868</v>
      </c>
      <c r="Q32" s="25">
        <f>P32/O32-1</f>
        <v>2.2859635169458992E-2</v>
      </c>
      <c r="R32" s="6">
        <v>40328</v>
      </c>
      <c r="S32" s="2">
        <v>41041</v>
      </c>
      <c r="T32" s="25">
        <f>S32/R32-1</f>
        <v>1.7680023804800715E-2</v>
      </c>
      <c r="U32" s="6">
        <v>39093</v>
      </c>
      <c r="V32" s="2">
        <v>44660</v>
      </c>
      <c r="W32" s="25">
        <f>V32/U32-1</f>
        <v>0.14240401094825161</v>
      </c>
    </row>
    <row r="33" spans="1:24" x14ac:dyDescent="0.35">
      <c r="A33" s="7"/>
      <c r="C33" s="6"/>
      <c r="D33" s="2"/>
      <c r="E33" s="25"/>
      <c r="F33" s="2"/>
      <c r="G33" s="2"/>
      <c r="H33" s="25"/>
      <c r="I33" s="6"/>
      <c r="J33" s="2"/>
      <c r="K33" s="25"/>
      <c r="L33" s="6"/>
      <c r="M33" s="2"/>
      <c r="N33" s="25"/>
      <c r="O33" s="6"/>
      <c r="P33" s="2"/>
      <c r="Q33" s="25"/>
      <c r="R33" s="6"/>
      <c r="S33" s="2"/>
      <c r="T33" s="25"/>
      <c r="U33" s="7"/>
      <c r="W33" s="8"/>
    </row>
    <row r="34" spans="1:24" x14ac:dyDescent="0.35">
      <c r="A34" s="41" t="s">
        <v>49</v>
      </c>
      <c r="C34" s="6"/>
      <c r="D34" s="2"/>
      <c r="E34" s="25"/>
      <c r="F34" s="2"/>
      <c r="G34" s="2"/>
      <c r="H34" s="25"/>
      <c r="I34" s="6"/>
      <c r="J34" s="2"/>
      <c r="K34" s="25"/>
      <c r="L34" s="6"/>
      <c r="M34" s="2"/>
      <c r="N34" s="25"/>
      <c r="O34" s="6"/>
      <c r="P34" s="2"/>
      <c r="Q34" s="25"/>
      <c r="R34" s="6"/>
      <c r="S34" s="2"/>
      <c r="T34" s="25"/>
      <c r="U34" s="7"/>
      <c r="W34" s="8"/>
    </row>
    <row r="35" spans="1:24" x14ac:dyDescent="0.35">
      <c r="A35" s="7" t="s">
        <v>42</v>
      </c>
      <c r="C35" s="6"/>
      <c r="D35" s="2">
        <v>2705</v>
      </c>
      <c r="E35" s="25"/>
      <c r="F35" s="2"/>
      <c r="G35" s="2">
        <v>2941</v>
      </c>
      <c r="H35" s="25"/>
      <c r="I35" s="6"/>
      <c r="J35" s="2">
        <v>3200</v>
      </c>
      <c r="K35" s="25"/>
      <c r="L35" s="6"/>
      <c r="M35" s="2">
        <v>3200</v>
      </c>
      <c r="N35" s="25"/>
      <c r="O35" s="6"/>
      <c r="P35" s="2">
        <v>3854</v>
      </c>
      <c r="Q35" s="25"/>
      <c r="R35" s="6"/>
      <c r="S35" s="2">
        <v>4824</v>
      </c>
      <c r="T35" s="25"/>
      <c r="U35" s="7"/>
      <c r="V35" s="2">
        <v>4949</v>
      </c>
      <c r="W35" s="8"/>
    </row>
    <row r="36" spans="1:24" x14ac:dyDescent="0.35">
      <c r="A36" s="7" t="s">
        <v>50</v>
      </c>
      <c r="C36" s="6"/>
      <c r="D36" s="2">
        <v>2354</v>
      </c>
      <c r="E36" s="25"/>
      <c r="F36" s="2"/>
      <c r="G36" s="2">
        <v>3993</v>
      </c>
      <c r="H36" s="33"/>
      <c r="I36" s="6"/>
      <c r="J36" s="2">
        <v>2634.91</v>
      </c>
      <c r="K36" s="33"/>
      <c r="L36" s="6"/>
      <c r="M36" s="2">
        <v>99.22</v>
      </c>
      <c r="N36" s="33"/>
      <c r="O36" s="6"/>
      <c r="P36" s="43">
        <v>-1026</v>
      </c>
      <c r="Q36" s="33"/>
      <c r="R36" s="6"/>
      <c r="S36" s="2">
        <v>1208</v>
      </c>
      <c r="T36" s="33"/>
      <c r="U36" s="7"/>
      <c r="V36" s="2">
        <v>2184</v>
      </c>
      <c r="W36" s="8"/>
    </row>
    <row r="37" spans="1:24" x14ac:dyDescent="0.35">
      <c r="A37" s="7" t="s">
        <v>51</v>
      </c>
      <c r="C37" s="6"/>
      <c r="D37" s="2">
        <v>1014</v>
      </c>
      <c r="E37" s="25"/>
      <c r="F37" s="2"/>
      <c r="G37" s="2">
        <v>1014</v>
      </c>
      <c r="H37" s="25"/>
      <c r="I37" s="6"/>
      <c r="J37" s="2">
        <v>1047</v>
      </c>
      <c r="K37" s="25"/>
      <c r="L37" s="6"/>
      <c r="M37" s="2">
        <v>1080</v>
      </c>
      <c r="N37" s="25"/>
      <c r="O37" s="6"/>
      <c r="P37" s="2">
        <v>1113</v>
      </c>
      <c r="Q37" s="25"/>
      <c r="R37" s="6"/>
      <c r="S37" s="2">
        <v>1155</v>
      </c>
      <c r="T37" s="25"/>
      <c r="U37" s="7"/>
      <c r="V37" s="2">
        <v>1245</v>
      </c>
      <c r="W37" s="8"/>
    </row>
    <row r="38" spans="1:24" x14ac:dyDescent="0.35">
      <c r="A38" s="7" t="s">
        <v>45</v>
      </c>
      <c r="C38" s="6">
        <v>3044509</v>
      </c>
      <c r="D38" s="2">
        <v>3269744.47</v>
      </c>
      <c r="E38" s="25">
        <f>D38/C38-1</f>
        <v>7.3980884930870738E-2</v>
      </c>
      <c r="F38" s="2">
        <v>3180453</v>
      </c>
      <c r="G38" s="2">
        <v>3557355.7</v>
      </c>
      <c r="H38" s="25">
        <f>G38/F38-1</f>
        <v>0.11850598012295732</v>
      </c>
      <c r="I38" s="6">
        <v>3423964</v>
      </c>
      <c r="J38" s="2">
        <v>3750261.46</v>
      </c>
      <c r="K38" s="25">
        <f>J38/I38-1</f>
        <v>9.5298157340439227E-2</v>
      </c>
      <c r="L38" s="6">
        <v>3594450</v>
      </c>
      <c r="M38" s="2">
        <v>4089048.05</v>
      </c>
      <c r="N38" s="25">
        <f>M38/L38-1</f>
        <v>0.13760048129755598</v>
      </c>
      <c r="O38" s="6">
        <v>3684019</v>
      </c>
      <c r="P38" s="2">
        <v>5617064.6500000004</v>
      </c>
      <c r="Q38" s="25">
        <f>P38/O38-1</f>
        <v>0.52471109676687355</v>
      </c>
      <c r="R38" s="6">
        <v>3867106</v>
      </c>
      <c r="S38" s="2">
        <v>5260187.8099999996</v>
      </c>
      <c r="T38" s="25">
        <f>S38/R38-1</f>
        <v>0.36023884786194116</v>
      </c>
      <c r="U38" s="6">
        <v>4159698</v>
      </c>
      <c r="V38" s="2">
        <v>5075926.25</v>
      </c>
      <c r="W38" s="25">
        <f>V38/U38-1</f>
        <v>0.22026316573943583</v>
      </c>
    </row>
    <row r="39" spans="1:24" x14ac:dyDescent="0.35">
      <c r="A39" s="42" t="s">
        <v>52</v>
      </c>
      <c r="B39" s="54"/>
      <c r="C39" s="9">
        <v>17638056</v>
      </c>
      <c r="D39" s="21">
        <v>18847208</v>
      </c>
      <c r="E39" s="26">
        <f>D39/C39-1</f>
        <v>6.8553586631089125E-2</v>
      </c>
      <c r="F39" s="21">
        <v>18801695</v>
      </c>
      <c r="G39" s="21">
        <v>20604208</v>
      </c>
      <c r="H39" s="26">
        <f>G39/F39-1</f>
        <v>9.5869707491798017E-2</v>
      </c>
      <c r="I39" s="9">
        <v>19740098</v>
      </c>
      <c r="J39" s="21">
        <v>22334949</v>
      </c>
      <c r="K39" s="26">
        <f>J39/I39-1</f>
        <v>0.13145076584726167</v>
      </c>
      <c r="L39" s="9">
        <v>22210003</v>
      </c>
      <c r="M39" s="21">
        <v>24255771</v>
      </c>
      <c r="N39" s="26">
        <f>M39/L39-1</f>
        <v>9.2110208179620789E-2</v>
      </c>
      <c r="O39" s="9">
        <v>22989276</v>
      </c>
      <c r="P39" s="21">
        <v>26519933</v>
      </c>
      <c r="Q39" s="26">
        <f>P39/O39-1</f>
        <v>0.15357843370100044</v>
      </c>
      <c r="R39" s="9">
        <v>26245249</v>
      </c>
      <c r="S39" s="21">
        <v>27046966</v>
      </c>
      <c r="T39" s="26">
        <f>S39/R39-1</f>
        <v>3.0547128739376816E-2</v>
      </c>
      <c r="U39" s="9">
        <v>26133914</v>
      </c>
      <c r="V39" s="21">
        <v>27765291</v>
      </c>
      <c r="W39" s="26">
        <f>V39/U39-1</f>
        <v>6.2423753288542994E-2</v>
      </c>
    </row>
    <row r="40" spans="1:24" x14ac:dyDescent="0.35">
      <c r="A40" s="48" t="s">
        <v>56</v>
      </c>
      <c r="B40" s="48"/>
      <c r="C40" s="62">
        <f>SUM(C6:C39)</f>
        <v>21650856.999999981</v>
      </c>
      <c r="D40" s="49">
        <f>SUM(D6:D39)</f>
        <v>21980311.59</v>
      </c>
      <c r="E40" s="63">
        <f>D40/C40-1</f>
        <v>1.5216699736182226E-2</v>
      </c>
      <c r="F40" s="49">
        <f>SUM(F6:F39)</f>
        <v>22932129</v>
      </c>
      <c r="G40" s="49">
        <f>SUM(G6:G39)</f>
        <v>23519837.170000002</v>
      </c>
      <c r="H40" s="63">
        <f>G40/F40-1</f>
        <v>2.5628155589042967E-2</v>
      </c>
      <c r="I40" s="62">
        <f>SUM(I6:I39)</f>
        <v>23991566</v>
      </c>
      <c r="J40" s="49">
        <f>SUM(J6:J39)</f>
        <v>24803107.870000001</v>
      </c>
      <c r="K40" s="63">
        <f>J40/I40-1</f>
        <v>3.3826131649763891E-2</v>
      </c>
      <c r="L40" s="49">
        <f>SUM(L6:L39)</f>
        <v>26425069.213999998</v>
      </c>
      <c r="M40" s="49">
        <f>SUM(M6:M39)</f>
        <v>25802717.620000001</v>
      </c>
      <c r="N40" s="63">
        <f>M40/L40-1</f>
        <v>-2.355155965571798E-2</v>
      </c>
      <c r="O40" s="62">
        <f>SUM(O6:O39)</f>
        <v>27129767</v>
      </c>
      <c r="P40" s="49">
        <f>SUM(P6:P39)</f>
        <v>29210765.93</v>
      </c>
      <c r="Q40" s="63">
        <f>P40/O40-1</f>
        <v>7.6705374211285982E-2</v>
      </c>
      <c r="R40" s="49">
        <f>SUM(R6:R39)</f>
        <v>30684524.851000004</v>
      </c>
      <c r="S40" s="49">
        <f>SUM(S6:S39)</f>
        <v>29529513.699999999</v>
      </c>
      <c r="T40" s="63">
        <f>S40/R40-1</f>
        <v>-3.7641487251589667E-2</v>
      </c>
      <c r="U40" s="62">
        <f>SUM(U6:U39)</f>
        <v>30951806.217999995</v>
      </c>
      <c r="V40" s="49">
        <f>SUM(V6:V39)</f>
        <v>31206107.099999998</v>
      </c>
      <c r="W40" s="63">
        <f>V40/U40-1</f>
        <v>8.2160272072302476E-3</v>
      </c>
    </row>
    <row r="41" spans="1:24" x14ac:dyDescent="0.35">
      <c r="D41" s="2"/>
      <c r="E41" s="2"/>
      <c r="F41" s="2"/>
      <c r="G41" s="2"/>
      <c r="H41" s="2"/>
      <c r="I41" s="2"/>
      <c r="J41" s="2"/>
      <c r="K41" s="2"/>
      <c r="L41" s="2"/>
      <c r="M41" s="2"/>
      <c r="N41" s="2"/>
      <c r="O41" s="2"/>
      <c r="P41" s="2"/>
      <c r="Q41" s="2"/>
      <c r="R41" s="2"/>
      <c r="S41" s="2"/>
      <c r="T41" s="2"/>
      <c r="V41" s="2"/>
      <c r="W41" s="2"/>
    </row>
    <row r="42" spans="1:24" x14ac:dyDescent="0.35">
      <c r="A42" s="3" t="s">
        <v>30</v>
      </c>
      <c r="D42" s="2"/>
      <c r="E42" s="2"/>
      <c r="F42" s="2"/>
      <c r="G42" s="2"/>
      <c r="H42" s="2"/>
      <c r="I42" s="2"/>
      <c r="J42" s="2"/>
      <c r="K42" s="2"/>
      <c r="L42" s="2"/>
      <c r="M42" s="2"/>
      <c r="N42" s="2"/>
      <c r="O42" s="2"/>
      <c r="P42" s="2"/>
      <c r="Q42" s="2"/>
      <c r="R42" s="2"/>
      <c r="S42" s="2"/>
      <c r="T42" s="2"/>
      <c r="V42" s="2"/>
      <c r="W42" s="2"/>
    </row>
    <row r="43" spans="1:24" ht="49" customHeight="1" x14ac:dyDescent="0.35">
      <c r="A43" s="50" t="s">
        <v>59</v>
      </c>
      <c r="B43" s="65" t="s">
        <v>57</v>
      </c>
      <c r="C43" s="65"/>
      <c r="D43" s="65"/>
      <c r="E43" s="65"/>
      <c r="F43" s="65"/>
      <c r="G43" s="65"/>
      <c r="H43" s="65"/>
      <c r="I43" s="65"/>
      <c r="J43" s="65"/>
      <c r="K43" s="65"/>
      <c r="L43" s="51"/>
      <c r="M43" s="51"/>
      <c r="N43" s="51"/>
      <c r="O43" s="51"/>
      <c r="P43" s="51"/>
      <c r="Q43" s="51"/>
      <c r="R43" s="51"/>
      <c r="S43" s="51"/>
      <c r="T43" s="51"/>
      <c r="U43" s="51"/>
      <c r="V43" s="51"/>
      <c r="W43" s="51"/>
      <c r="X43" s="51"/>
    </row>
    <row r="44" spans="1:24" ht="47" customHeight="1" x14ac:dyDescent="0.35">
      <c r="B44" s="65" t="s">
        <v>60</v>
      </c>
      <c r="C44" s="65"/>
      <c r="D44" s="65"/>
      <c r="E44" s="65"/>
      <c r="F44" s="65"/>
      <c r="G44" s="65"/>
      <c r="H44" s="65"/>
      <c r="I44" s="65"/>
      <c r="J44" s="65"/>
      <c r="K44" s="65"/>
      <c r="L44" s="51"/>
      <c r="M44" s="51"/>
      <c r="N44" s="51"/>
      <c r="O44" s="51"/>
      <c r="P44" s="51"/>
      <c r="Q44" s="51"/>
      <c r="R44" s="51"/>
      <c r="S44" s="51"/>
      <c r="T44" s="51"/>
      <c r="U44" s="51"/>
      <c r="V44" s="51"/>
      <c r="W44" s="51"/>
      <c r="X44" s="51"/>
    </row>
    <row r="45" spans="1:24" ht="92" customHeight="1" x14ac:dyDescent="0.35">
      <c r="B45" s="67" t="s">
        <v>65</v>
      </c>
      <c r="C45" s="67"/>
      <c r="D45" s="67"/>
      <c r="E45" s="67"/>
      <c r="F45" s="67"/>
      <c r="G45" s="67"/>
      <c r="H45" s="67"/>
      <c r="I45" s="67"/>
      <c r="J45" s="67"/>
      <c r="K45" s="67"/>
      <c r="L45" s="51"/>
      <c r="M45" s="51"/>
      <c r="N45" s="51"/>
      <c r="O45" s="51"/>
      <c r="P45" s="51"/>
      <c r="Q45" s="51"/>
      <c r="R45" s="51"/>
      <c r="S45" s="51"/>
      <c r="T45" s="51"/>
      <c r="U45" s="51"/>
      <c r="V45" s="51"/>
      <c r="W45" s="51"/>
      <c r="X45" s="51"/>
    </row>
    <row r="46" spans="1:24" ht="32.5" customHeight="1" x14ac:dyDescent="0.35">
      <c r="B46" s="65" t="s">
        <v>58</v>
      </c>
      <c r="C46" s="65"/>
      <c r="D46" s="65"/>
      <c r="E46" s="65"/>
      <c r="F46" s="65"/>
      <c r="G46" s="65"/>
      <c r="H46" s="65"/>
      <c r="I46" s="65"/>
      <c r="J46" s="65"/>
      <c r="K46" s="65"/>
      <c r="L46" s="51"/>
      <c r="M46" s="51"/>
      <c r="N46" s="51"/>
      <c r="O46" s="51"/>
      <c r="P46" s="51"/>
      <c r="Q46" s="51"/>
      <c r="R46" s="51"/>
      <c r="S46" s="51"/>
      <c r="T46" s="51"/>
      <c r="U46" s="51"/>
      <c r="V46" s="51"/>
      <c r="W46" s="51"/>
      <c r="X46" s="51"/>
    </row>
    <row r="47" spans="1:24" ht="34" customHeight="1" x14ac:dyDescent="0.35">
      <c r="A47" s="50" t="s">
        <v>61</v>
      </c>
      <c r="B47" s="67" t="s">
        <v>64</v>
      </c>
      <c r="C47" s="67"/>
      <c r="D47" s="67"/>
      <c r="E47" s="67"/>
      <c r="F47" s="67"/>
      <c r="G47" s="67"/>
      <c r="H47" s="67"/>
      <c r="I47" s="67"/>
      <c r="J47" s="67"/>
      <c r="K47" s="67"/>
      <c r="L47" s="2"/>
      <c r="M47" s="2"/>
      <c r="N47" s="2"/>
      <c r="O47" s="2"/>
      <c r="P47" s="2"/>
      <c r="Q47" s="2"/>
      <c r="R47" s="2"/>
      <c r="S47" s="2"/>
      <c r="T47" s="2"/>
    </row>
    <row r="48" spans="1:24" x14ac:dyDescent="0.35">
      <c r="A48" s="3" t="s">
        <v>32</v>
      </c>
      <c r="D48" s="2"/>
      <c r="E48" s="2"/>
      <c r="F48" s="2"/>
      <c r="G48" s="2"/>
      <c r="H48" s="2"/>
      <c r="I48" s="2"/>
      <c r="J48" s="2"/>
      <c r="K48" s="2"/>
      <c r="L48" s="2"/>
      <c r="M48" s="2"/>
      <c r="N48" s="2"/>
      <c r="O48" s="2"/>
      <c r="P48" s="2"/>
      <c r="Q48" s="2"/>
      <c r="R48" s="2"/>
      <c r="S48" s="2"/>
      <c r="T48" s="2"/>
    </row>
    <row r="49" spans="1:20" x14ac:dyDescent="0.35">
      <c r="A49" t="s">
        <v>54</v>
      </c>
      <c r="D49" s="2"/>
      <c r="E49" s="2"/>
      <c r="F49" s="2"/>
      <c r="G49" s="2"/>
      <c r="H49" s="2"/>
      <c r="I49" s="2"/>
      <c r="J49" s="2"/>
      <c r="K49" s="2"/>
      <c r="L49" s="2"/>
      <c r="M49" s="2"/>
      <c r="N49" s="2"/>
      <c r="O49" s="2"/>
      <c r="P49" s="2"/>
      <c r="Q49" s="2"/>
      <c r="R49" s="2"/>
      <c r="S49" s="2"/>
      <c r="T49" s="2"/>
    </row>
    <row r="51" spans="1:20" x14ac:dyDescent="0.35">
      <c r="C51" s="3"/>
    </row>
    <row r="52" spans="1:20" x14ac:dyDescent="0.35">
      <c r="C52" s="3"/>
    </row>
  </sheetData>
  <mergeCells count="5">
    <mergeCell ref="B47:K47"/>
    <mergeCell ref="B43:K43"/>
    <mergeCell ref="B44:K44"/>
    <mergeCell ref="B45:K45"/>
    <mergeCell ref="B46:K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4A78-84A6-415D-975A-E7D4005C9579}">
  <dimension ref="A1:AF45"/>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D39" sqref="D39"/>
    </sheetView>
  </sheetViews>
  <sheetFormatPr defaultRowHeight="14.5" x14ac:dyDescent="0.35"/>
  <cols>
    <col min="1" max="1" width="2.81640625" customWidth="1"/>
    <col min="2" max="2" width="42.54296875" customWidth="1"/>
    <col min="3" max="3" width="12.453125" customWidth="1"/>
    <col min="4" max="5" width="11.54296875" bestFit="1" customWidth="1"/>
    <col min="6" max="6" width="12.453125" customWidth="1"/>
    <col min="7" max="8" width="11.54296875" bestFit="1" customWidth="1"/>
    <col min="9" max="9" width="12.453125" customWidth="1"/>
    <col min="10" max="11" width="11.54296875" bestFit="1" customWidth="1"/>
    <col min="12" max="12" width="12.453125" customWidth="1"/>
    <col min="13" max="14" width="11.54296875" bestFit="1" customWidth="1"/>
    <col min="15" max="15" width="12.453125" customWidth="1"/>
    <col min="16" max="17" width="11.54296875" bestFit="1" customWidth="1"/>
    <col min="18" max="18" width="12.453125" customWidth="1"/>
    <col min="19" max="20" width="11.54296875" bestFit="1" customWidth="1"/>
    <col min="21" max="21" width="12.453125" customWidth="1"/>
    <col min="22" max="22" width="11.54296875" bestFit="1" customWidth="1"/>
    <col min="23" max="23" width="13.1796875" customWidth="1"/>
    <col min="24" max="26" width="12.453125" customWidth="1"/>
    <col min="27" max="27" width="18" style="35" bestFit="1" customWidth="1"/>
    <col min="28" max="29" width="18" style="35" customWidth="1"/>
    <col min="31" max="31" width="12.453125" customWidth="1"/>
    <col min="32" max="32" width="18" style="35" bestFit="1" customWidth="1"/>
  </cols>
  <sheetData>
    <row r="1" spans="1:32" x14ac:dyDescent="0.35">
      <c r="A1" s="1" t="s">
        <v>62</v>
      </c>
      <c r="C1" s="1"/>
    </row>
    <row r="3" spans="1:32" x14ac:dyDescent="0.35">
      <c r="A3" s="31" t="s">
        <v>36</v>
      </c>
      <c r="B3" s="31"/>
      <c r="C3" s="19" t="s">
        <v>22</v>
      </c>
      <c r="D3" s="19"/>
      <c r="E3" s="19"/>
      <c r="F3" s="19" t="s">
        <v>23</v>
      </c>
      <c r="G3" s="19"/>
      <c r="H3" s="19"/>
      <c r="I3" s="19" t="s">
        <v>24</v>
      </c>
      <c r="J3" s="19"/>
      <c r="K3" s="19"/>
      <c r="L3" s="19" t="s">
        <v>25</v>
      </c>
      <c r="M3" s="19"/>
      <c r="N3" s="19"/>
      <c r="O3" s="19" t="s">
        <v>26</v>
      </c>
      <c r="P3" s="32"/>
      <c r="Q3" s="32"/>
      <c r="R3" s="19" t="s">
        <v>27</v>
      </c>
      <c r="S3" s="32"/>
      <c r="T3" s="32"/>
      <c r="U3" s="19" t="s">
        <v>44</v>
      </c>
      <c r="V3" s="32"/>
      <c r="W3" s="32"/>
      <c r="Z3" s="35"/>
      <c r="AC3"/>
      <c r="AE3" s="35"/>
      <c r="AF3"/>
    </row>
    <row r="4" spans="1:32" x14ac:dyDescent="0.35">
      <c r="A4" s="32"/>
      <c r="B4" s="32"/>
      <c r="C4" s="19" t="s">
        <v>28</v>
      </c>
      <c r="D4" s="19" t="s">
        <v>29</v>
      </c>
      <c r="E4" s="19" t="s">
        <v>38</v>
      </c>
      <c r="F4" s="19" t="s">
        <v>28</v>
      </c>
      <c r="G4" s="19" t="s">
        <v>29</v>
      </c>
      <c r="H4" s="19" t="s">
        <v>38</v>
      </c>
      <c r="I4" s="19" t="s">
        <v>28</v>
      </c>
      <c r="J4" s="19" t="s">
        <v>29</v>
      </c>
      <c r="K4" s="19" t="s">
        <v>38</v>
      </c>
      <c r="L4" s="19" t="s">
        <v>28</v>
      </c>
      <c r="M4" s="19" t="s">
        <v>29</v>
      </c>
      <c r="N4" s="19" t="s">
        <v>38</v>
      </c>
      <c r="O4" s="19" t="s">
        <v>28</v>
      </c>
      <c r="P4" s="19" t="s">
        <v>29</v>
      </c>
      <c r="Q4" s="19" t="s">
        <v>38</v>
      </c>
      <c r="R4" s="19" t="s">
        <v>28</v>
      </c>
      <c r="S4" s="19" t="s">
        <v>29</v>
      </c>
      <c r="T4" s="19" t="s">
        <v>38</v>
      </c>
      <c r="U4" s="19" t="s">
        <v>28</v>
      </c>
      <c r="V4" s="19" t="s">
        <v>29</v>
      </c>
      <c r="W4" s="19" t="s">
        <v>38</v>
      </c>
      <c r="Z4" s="35"/>
      <c r="AC4"/>
      <c r="AE4" s="35"/>
      <c r="AF4"/>
    </row>
    <row r="5" spans="1:32" x14ac:dyDescent="0.35">
      <c r="A5" s="44" t="s">
        <v>48</v>
      </c>
      <c r="B5" s="44"/>
      <c r="C5" s="45">
        <v>21843517.140171599</v>
      </c>
      <c r="D5" s="46">
        <v>21980312</v>
      </c>
      <c r="E5" s="47">
        <f>D5/C5-1</f>
        <v>6.2624923885004069E-3</v>
      </c>
      <c r="F5" s="45">
        <v>22983218.045049999</v>
      </c>
      <c r="G5" s="46">
        <v>23519837</v>
      </c>
      <c r="H5" s="47">
        <f>G5/F5-1</f>
        <v>2.3348294999340879E-2</v>
      </c>
      <c r="I5" s="45">
        <v>25258571.685839999</v>
      </c>
      <c r="J5" s="46">
        <v>24803108</v>
      </c>
      <c r="K5" s="47">
        <f>J5/I5-1</f>
        <v>-1.803204438892847E-2</v>
      </c>
      <c r="L5" s="45">
        <v>26346847.462919999</v>
      </c>
      <c r="M5" s="46">
        <v>25802718</v>
      </c>
      <c r="N5" s="47">
        <f>M5/L5-1</f>
        <v>-2.0652545382736753E-2</v>
      </c>
      <c r="O5" s="45">
        <v>30559040.407809999</v>
      </c>
      <c r="P5" s="46">
        <v>29210766</v>
      </c>
      <c r="Q5" s="47">
        <f>P5/O5-1</f>
        <v>-4.4120312346765278E-2</v>
      </c>
      <c r="R5" s="45">
        <v>30022826.468770001</v>
      </c>
      <c r="S5" s="46">
        <v>29529514</v>
      </c>
      <c r="T5" s="47">
        <f>S5/R5-1</f>
        <v>-1.6431246714334158E-2</v>
      </c>
      <c r="U5" s="45">
        <v>31398078.40501</v>
      </c>
      <c r="V5" s="46">
        <v>31206107</v>
      </c>
      <c r="W5" s="47">
        <f>V5/U5-1</f>
        <v>-6.1141131802310289E-3</v>
      </c>
      <c r="Z5" s="35"/>
      <c r="AC5"/>
      <c r="AE5" s="35"/>
      <c r="AF5"/>
    </row>
    <row r="6" spans="1:32" x14ac:dyDescent="0.35">
      <c r="A6" s="7" t="s">
        <v>55</v>
      </c>
      <c r="C6" s="61">
        <v>-18700584.859828401</v>
      </c>
      <c r="D6" s="43">
        <v>-18866672.879999999</v>
      </c>
      <c r="E6" s="25"/>
      <c r="F6" s="43">
        <v>-20394625.954950001</v>
      </c>
      <c r="G6" s="43">
        <v>-20595904.529999997</v>
      </c>
      <c r="H6" s="25"/>
      <c r="I6" s="43">
        <v>-22123143.314160001</v>
      </c>
      <c r="J6" s="43">
        <v>-22111319.5</v>
      </c>
      <c r="K6" s="25"/>
      <c r="L6" s="43">
        <v>-24405647.539999999</v>
      </c>
      <c r="M6" s="43">
        <v>-24385117.649999999</v>
      </c>
      <c r="N6" s="25"/>
      <c r="O6" s="43">
        <v>-26084747</v>
      </c>
      <c r="P6" s="43">
        <v>-26559118.719999999</v>
      </c>
      <c r="Q6" s="25"/>
      <c r="R6" s="43">
        <v>-26526829</v>
      </c>
      <c r="S6" s="43">
        <v>-27121175.109999999</v>
      </c>
      <c r="T6" s="25"/>
      <c r="U6" s="43">
        <v>-26465590.594999999</v>
      </c>
      <c r="V6" s="43">
        <v>-27597163.150000002</v>
      </c>
      <c r="W6" s="25"/>
      <c r="X6" s="43"/>
      <c r="Z6" s="35"/>
      <c r="AC6" s="2"/>
      <c r="AE6" s="35"/>
      <c r="AF6"/>
    </row>
    <row r="7" spans="1:32" x14ac:dyDescent="0.35">
      <c r="A7" s="7"/>
      <c r="C7" s="6"/>
      <c r="D7" s="2"/>
      <c r="E7" s="5"/>
      <c r="F7" s="4"/>
      <c r="G7" s="20"/>
      <c r="H7" s="5"/>
      <c r="I7" s="4"/>
      <c r="J7" s="20"/>
      <c r="K7" s="5"/>
      <c r="L7" s="4"/>
      <c r="M7" s="20"/>
      <c r="N7" s="5"/>
      <c r="O7" s="4"/>
      <c r="P7" s="20"/>
      <c r="Q7" s="5"/>
      <c r="R7" s="4"/>
      <c r="S7" s="20"/>
      <c r="T7" s="8"/>
      <c r="U7" s="7"/>
      <c r="W7" s="8"/>
      <c r="Z7" s="35"/>
      <c r="AC7"/>
      <c r="AE7" s="35"/>
      <c r="AF7"/>
    </row>
    <row r="8" spans="1:32" x14ac:dyDescent="0.35">
      <c r="A8" s="41" t="s">
        <v>47</v>
      </c>
      <c r="B8" s="1"/>
      <c r="C8" s="7"/>
      <c r="E8" s="8"/>
      <c r="F8" s="7"/>
      <c r="H8" s="8"/>
      <c r="I8" s="7"/>
      <c r="K8" s="8"/>
      <c r="L8" s="7"/>
      <c r="N8" s="8"/>
      <c r="O8" s="7"/>
      <c r="Q8" s="8"/>
      <c r="R8" s="7"/>
      <c r="T8" s="8"/>
      <c r="U8" s="7"/>
      <c r="W8" s="8"/>
      <c r="Z8" s="35"/>
      <c r="AC8"/>
      <c r="AE8" s="35"/>
      <c r="AF8"/>
    </row>
    <row r="9" spans="1:32" x14ac:dyDescent="0.35">
      <c r="A9" s="7" t="s">
        <v>0</v>
      </c>
      <c r="C9" s="6">
        <v>839710</v>
      </c>
      <c r="D9" s="2">
        <v>840072</v>
      </c>
      <c r="E9" s="25">
        <f t="shared" ref="E9:E25" si="0">D9/C9-1</f>
        <v>4.3110121351408459E-4</v>
      </c>
      <c r="F9" s="6">
        <v>889186</v>
      </c>
      <c r="G9" s="2">
        <v>901785</v>
      </c>
      <c r="H9" s="25">
        <f t="shared" ref="H9:H25" si="1">G9/F9-1</f>
        <v>1.416913896530092E-2</v>
      </c>
      <c r="I9" s="6">
        <v>918643</v>
      </c>
      <c r="J9" s="2">
        <v>953792</v>
      </c>
      <c r="K9" s="25">
        <f t="shared" ref="K9:K25" si="2">J9/I9-1</f>
        <v>3.8261871042396312E-2</v>
      </c>
      <c r="L9" s="6">
        <v>957937</v>
      </c>
      <c r="M9" s="2">
        <v>971529</v>
      </c>
      <c r="N9" s="25">
        <f t="shared" ref="N9:N25" si="3">M9/L9-1</f>
        <v>1.4188824526038868E-2</v>
      </c>
      <c r="O9" s="6">
        <v>1007717</v>
      </c>
      <c r="P9" s="2">
        <v>1009522</v>
      </c>
      <c r="Q9" s="25">
        <f t="shared" ref="Q9:Q25" si="4">P9/O9-1</f>
        <v>1.791177483360995E-3</v>
      </c>
      <c r="R9" s="6">
        <v>1072756</v>
      </c>
      <c r="S9" s="2">
        <v>1074097</v>
      </c>
      <c r="T9" s="25">
        <f t="shared" ref="T9:T25" si="5">S9/R9-1</f>
        <v>1.2500512698134791E-3</v>
      </c>
      <c r="U9" s="6">
        <v>1111477</v>
      </c>
      <c r="V9" s="2">
        <v>1136482</v>
      </c>
      <c r="W9" s="25">
        <f t="shared" ref="W9:W25" si="6">V9/U9-1</f>
        <v>2.2497091707700756E-2</v>
      </c>
      <c r="X9" s="2"/>
      <c r="Y9" s="37"/>
      <c r="Z9" s="38"/>
      <c r="AA9" s="38"/>
      <c r="AB9" s="38"/>
      <c r="AC9" s="2"/>
      <c r="AE9" s="35"/>
      <c r="AF9"/>
    </row>
    <row r="10" spans="1:32" x14ac:dyDescent="0.35">
      <c r="A10" s="7" t="s">
        <v>1</v>
      </c>
      <c r="C10" s="6">
        <v>117547</v>
      </c>
      <c r="D10" s="2">
        <v>116983</v>
      </c>
      <c r="E10" s="25">
        <f t="shared" si="0"/>
        <v>-4.7980807676929471E-3</v>
      </c>
      <c r="F10" s="6">
        <v>127146</v>
      </c>
      <c r="G10" s="2">
        <v>129720</v>
      </c>
      <c r="H10" s="25">
        <f t="shared" si="1"/>
        <v>2.0244443395781131E-2</v>
      </c>
      <c r="I10" s="6">
        <v>128022</v>
      </c>
      <c r="J10" s="2">
        <v>128109</v>
      </c>
      <c r="K10" s="25">
        <f t="shared" si="2"/>
        <v>6.7957069878610277E-4</v>
      </c>
      <c r="L10" s="6">
        <v>131218</v>
      </c>
      <c r="M10" s="2">
        <v>130961</v>
      </c>
      <c r="N10" s="25">
        <f t="shared" si="3"/>
        <v>-1.9585727567864586E-3</v>
      </c>
      <c r="O10" s="6">
        <v>146787</v>
      </c>
      <c r="P10" s="2">
        <v>145831</v>
      </c>
      <c r="Q10" s="25">
        <f t="shared" si="4"/>
        <v>-6.5128383303698634E-3</v>
      </c>
      <c r="R10" s="6">
        <v>152250</v>
      </c>
      <c r="S10" s="2">
        <v>148619</v>
      </c>
      <c r="T10" s="25">
        <f t="shared" si="5"/>
        <v>-2.3848932676518886E-2</v>
      </c>
      <c r="U10" s="6">
        <v>163089</v>
      </c>
      <c r="V10" s="2">
        <v>167134</v>
      </c>
      <c r="W10" s="25">
        <f t="shared" si="6"/>
        <v>2.480240850087978E-2</v>
      </c>
      <c r="X10" s="2"/>
      <c r="Y10" s="37"/>
      <c r="Z10" s="38"/>
      <c r="AA10" s="38"/>
      <c r="AB10" s="38"/>
      <c r="AC10" s="2"/>
      <c r="AE10" s="35"/>
      <c r="AF10"/>
    </row>
    <row r="11" spans="1:32" x14ac:dyDescent="0.35">
      <c r="A11" s="7" t="s">
        <v>2</v>
      </c>
      <c r="C11" s="6">
        <v>2233343</v>
      </c>
      <c r="D11" s="2">
        <v>2228318</v>
      </c>
      <c r="E11" s="25">
        <f t="shared" si="0"/>
        <v>-2.2499902612361788E-3</v>
      </c>
      <c r="F11" s="6">
        <v>2399489</v>
      </c>
      <c r="G11" s="2">
        <v>2386018</v>
      </c>
      <c r="H11" s="25">
        <f t="shared" si="1"/>
        <v>-5.6141120046809823E-3</v>
      </c>
      <c r="I11" s="6">
        <v>2481309</v>
      </c>
      <c r="J11" s="2">
        <v>2463721</v>
      </c>
      <c r="K11" s="25">
        <f t="shared" si="2"/>
        <v>-7.0881941749294519E-3</v>
      </c>
      <c r="L11" s="6">
        <v>2563168</v>
      </c>
      <c r="M11" s="2">
        <v>2549439</v>
      </c>
      <c r="N11" s="25">
        <f t="shared" si="3"/>
        <v>-5.3562622504650381E-3</v>
      </c>
      <c r="O11" s="6">
        <v>2731655</v>
      </c>
      <c r="P11" s="2">
        <v>2731432</v>
      </c>
      <c r="Q11" s="25">
        <f t="shared" si="4"/>
        <v>-8.1635492036880031E-5</v>
      </c>
      <c r="R11" s="6">
        <v>2847650</v>
      </c>
      <c r="S11" s="2">
        <v>2875136</v>
      </c>
      <c r="T11" s="25">
        <f t="shared" si="5"/>
        <v>9.6521693326074853E-3</v>
      </c>
      <c r="U11" s="6">
        <v>2987548</v>
      </c>
      <c r="V11" s="2">
        <v>3065905</v>
      </c>
      <c r="W11" s="25">
        <f t="shared" si="6"/>
        <v>2.6227863117178396E-2</v>
      </c>
      <c r="X11" s="2"/>
      <c r="Y11" s="37"/>
      <c r="Z11" s="38"/>
      <c r="AA11" s="38"/>
      <c r="AB11" s="38"/>
      <c r="AC11" s="2"/>
      <c r="AE11" s="35"/>
      <c r="AF11"/>
    </row>
    <row r="12" spans="1:32" x14ac:dyDescent="0.35">
      <c r="A12" s="7" t="s">
        <v>3</v>
      </c>
      <c r="C12" s="6">
        <v>948666</v>
      </c>
      <c r="D12" s="2">
        <v>960304</v>
      </c>
      <c r="E12" s="25">
        <f t="shared" si="0"/>
        <v>1.2267752823438283E-2</v>
      </c>
      <c r="F12" s="6">
        <v>1009252</v>
      </c>
      <c r="G12" s="2">
        <v>1026143</v>
      </c>
      <c r="H12" s="25">
        <f t="shared" si="1"/>
        <v>1.6736157074744407E-2</v>
      </c>
      <c r="I12" s="6">
        <v>1043083</v>
      </c>
      <c r="J12" s="2">
        <v>1063445</v>
      </c>
      <c r="K12" s="25">
        <f t="shared" si="2"/>
        <v>1.9520977717017773E-2</v>
      </c>
      <c r="L12" s="6">
        <v>1090347</v>
      </c>
      <c r="M12" s="2">
        <v>1100850</v>
      </c>
      <c r="N12" s="25">
        <f t="shared" si="3"/>
        <v>9.6327132555049655E-3</v>
      </c>
      <c r="O12" s="6">
        <v>1193991</v>
      </c>
      <c r="P12" s="2">
        <v>1199201</v>
      </c>
      <c r="Q12" s="25">
        <f t="shared" si="4"/>
        <v>4.3635169779336902E-3</v>
      </c>
      <c r="R12" s="6">
        <v>1201843</v>
      </c>
      <c r="S12" s="2">
        <v>1255235</v>
      </c>
      <c r="T12" s="25">
        <f t="shared" si="5"/>
        <v>4.4425103778114039E-2</v>
      </c>
      <c r="U12" s="6">
        <v>1249598</v>
      </c>
      <c r="V12" s="2">
        <v>1307012</v>
      </c>
      <c r="W12" s="25">
        <f t="shared" si="6"/>
        <v>4.5945976225954199E-2</v>
      </c>
      <c r="Z12" s="35"/>
      <c r="AA12" s="38"/>
      <c r="AB12" s="38"/>
      <c r="AC12" s="2"/>
      <c r="AE12" s="35"/>
      <c r="AF12"/>
    </row>
    <row r="13" spans="1:32" x14ac:dyDescent="0.35">
      <c r="A13" s="7" t="s">
        <v>4</v>
      </c>
      <c r="C13" s="6">
        <v>630463</v>
      </c>
      <c r="D13" s="2">
        <v>629249</v>
      </c>
      <c r="E13" s="25">
        <f t="shared" si="0"/>
        <v>-1.9255689866018999E-3</v>
      </c>
      <c r="F13" s="6">
        <v>667414</v>
      </c>
      <c r="G13" s="2">
        <v>674213</v>
      </c>
      <c r="H13" s="25">
        <f t="shared" si="1"/>
        <v>1.0187080283002858E-2</v>
      </c>
      <c r="I13" s="6">
        <v>702325</v>
      </c>
      <c r="J13" s="2">
        <v>705477</v>
      </c>
      <c r="K13" s="25">
        <f t="shared" si="2"/>
        <v>4.4879507350585879E-3</v>
      </c>
      <c r="L13" s="6">
        <v>749671</v>
      </c>
      <c r="M13" s="2">
        <v>750752</v>
      </c>
      <c r="N13" s="25">
        <f t="shared" si="3"/>
        <v>1.4419658756974485E-3</v>
      </c>
      <c r="O13" s="6">
        <v>831876</v>
      </c>
      <c r="P13" s="2">
        <v>832563</v>
      </c>
      <c r="Q13" s="25">
        <f t="shared" si="4"/>
        <v>8.2584423640064131E-4</v>
      </c>
      <c r="R13" s="6">
        <v>838267</v>
      </c>
      <c r="S13" s="2">
        <v>872442</v>
      </c>
      <c r="T13" s="25">
        <f t="shared" si="5"/>
        <v>4.0768633382919806E-2</v>
      </c>
      <c r="U13" s="6">
        <v>881378</v>
      </c>
      <c r="V13" s="2">
        <v>930901</v>
      </c>
      <c r="W13" s="33">
        <f t="shared" si="6"/>
        <v>5.6188150827454209E-2</v>
      </c>
      <c r="X13" s="2"/>
      <c r="Y13" s="37"/>
      <c r="Z13" s="38"/>
      <c r="AA13" s="38"/>
      <c r="AB13" s="38"/>
      <c r="AC13" s="2"/>
      <c r="AE13" s="35"/>
      <c r="AF13"/>
    </row>
    <row r="14" spans="1:32" x14ac:dyDescent="0.35">
      <c r="A14" s="7" t="s">
        <v>5</v>
      </c>
      <c r="C14" s="6">
        <v>617700</v>
      </c>
      <c r="D14" s="2">
        <v>636275</v>
      </c>
      <c r="E14" s="25">
        <f t="shared" si="0"/>
        <v>3.0071231989639013E-2</v>
      </c>
      <c r="F14" s="6">
        <v>649257</v>
      </c>
      <c r="G14" s="2">
        <v>667047</v>
      </c>
      <c r="H14" s="25">
        <f t="shared" si="1"/>
        <v>2.7400551707567278E-2</v>
      </c>
      <c r="I14" s="6">
        <v>677142</v>
      </c>
      <c r="J14" s="2">
        <v>699504</v>
      </c>
      <c r="K14" s="25">
        <f t="shared" si="2"/>
        <v>3.3024092435560037E-2</v>
      </c>
      <c r="L14" s="6">
        <v>712432</v>
      </c>
      <c r="M14" s="2">
        <v>734238</v>
      </c>
      <c r="N14" s="25">
        <f t="shared" si="3"/>
        <v>3.0607833449367794E-2</v>
      </c>
      <c r="O14" s="6">
        <v>764165</v>
      </c>
      <c r="P14" s="2">
        <v>781890</v>
      </c>
      <c r="Q14" s="25">
        <f t="shared" si="4"/>
        <v>2.319525233424713E-2</v>
      </c>
      <c r="R14" s="6">
        <v>815737</v>
      </c>
      <c r="S14" s="2">
        <v>837139</v>
      </c>
      <c r="T14" s="25">
        <f t="shared" si="5"/>
        <v>2.6236397270198664E-2</v>
      </c>
      <c r="U14" s="6">
        <v>852318</v>
      </c>
      <c r="V14" s="2">
        <v>909254</v>
      </c>
      <c r="W14" s="33">
        <f t="shared" si="6"/>
        <v>6.6801358178520287E-2</v>
      </c>
      <c r="X14" s="2"/>
      <c r="Y14" s="37"/>
      <c r="Z14" s="38"/>
      <c r="AA14" s="38"/>
      <c r="AB14" s="38"/>
      <c r="AC14" s="2"/>
      <c r="AE14" s="35"/>
      <c r="AF14"/>
    </row>
    <row r="15" spans="1:32" x14ac:dyDescent="0.35">
      <c r="A15" s="7" t="s">
        <v>6</v>
      </c>
      <c r="C15" s="6">
        <v>824554</v>
      </c>
      <c r="D15" s="2">
        <v>828511</v>
      </c>
      <c r="E15" s="25">
        <f t="shared" si="0"/>
        <v>4.7989579821334782E-3</v>
      </c>
      <c r="F15" s="6">
        <v>851615</v>
      </c>
      <c r="G15" s="2">
        <v>891090</v>
      </c>
      <c r="H15" s="25">
        <f t="shared" si="1"/>
        <v>4.6353105570005271E-2</v>
      </c>
      <c r="I15" s="6">
        <v>911325</v>
      </c>
      <c r="J15" s="2">
        <v>934784</v>
      </c>
      <c r="K15" s="25">
        <f t="shared" si="2"/>
        <v>2.5741639919896864E-2</v>
      </c>
      <c r="L15" s="6">
        <v>953718</v>
      </c>
      <c r="M15" s="2">
        <v>981460</v>
      </c>
      <c r="N15" s="25">
        <f t="shared" si="3"/>
        <v>2.9088262987591706E-2</v>
      </c>
      <c r="O15" s="6">
        <v>1044535</v>
      </c>
      <c r="P15" s="2">
        <v>1059623</v>
      </c>
      <c r="Q15" s="25">
        <f t="shared" si="4"/>
        <v>1.444470506014639E-2</v>
      </c>
      <c r="R15" s="6">
        <v>1089357</v>
      </c>
      <c r="S15" s="2">
        <v>1102097</v>
      </c>
      <c r="T15" s="25">
        <f t="shared" si="5"/>
        <v>1.1694972355251743E-2</v>
      </c>
      <c r="U15" s="6">
        <v>1147294</v>
      </c>
      <c r="V15" s="2">
        <v>1211307</v>
      </c>
      <c r="W15" s="33">
        <f t="shared" si="6"/>
        <v>5.5794765770587063E-2</v>
      </c>
      <c r="X15" s="2"/>
      <c r="Z15" s="35"/>
      <c r="AA15" s="38"/>
      <c r="AB15" s="38"/>
      <c r="AC15" s="2"/>
      <c r="AE15" s="35"/>
      <c r="AF15"/>
    </row>
    <row r="16" spans="1:32" x14ac:dyDescent="0.35">
      <c r="A16" s="7" t="s">
        <v>7</v>
      </c>
      <c r="C16" s="6">
        <v>824596</v>
      </c>
      <c r="D16" s="2">
        <v>821468</v>
      </c>
      <c r="E16" s="25">
        <f t="shared" si="0"/>
        <v>-3.7933727546580753E-3</v>
      </c>
      <c r="F16" s="6">
        <v>868863</v>
      </c>
      <c r="G16" s="2">
        <v>871693</v>
      </c>
      <c r="H16" s="25">
        <f t="shared" si="1"/>
        <v>3.2571302955701764E-3</v>
      </c>
      <c r="I16" s="6">
        <v>909189</v>
      </c>
      <c r="J16" s="2">
        <v>909195</v>
      </c>
      <c r="K16" s="25">
        <f t="shared" si="2"/>
        <v>6.5992879367815505E-6</v>
      </c>
      <c r="L16" s="6">
        <v>951729</v>
      </c>
      <c r="M16" s="2">
        <v>951704</v>
      </c>
      <c r="N16" s="25">
        <f t="shared" si="3"/>
        <v>-2.6267981746874725E-5</v>
      </c>
      <c r="O16" s="6">
        <v>1006754</v>
      </c>
      <c r="P16" s="2">
        <v>1004617</v>
      </c>
      <c r="Q16" s="25">
        <f t="shared" si="4"/>
        <v>-2.1226635305149344E-3</v>
      </c>
      <c r="R16" s="6">
        <v>1111925</v>
      </c>
      <c r="S16" s="2">
        <v>1162097</v>
      </c>
      <c r="T16" s="25">
        <f t="shared" si="5"/>
        <v>4.5121748319356003E-2</v>
      </c>
      <c r="U16" s="6">
        <v>1156273</v>
      </c>
      <c r="V16" s="2">
        <v>1237227</v>
      </c>
      <c r="W16" s="33">
        <f t="shared" si="6"/>
        <v>7.0012877581678401E-2</v>
      </c>
      <c r="X16" s="2"/>
      <c r="Y16" s="37"/>
      <c r="Z16" s="38"/>
      <c r="AA16" s="38"/>
      <c r="AB16" s="38"/>
      <c r="AC16" s="2"/>
      <c r="AE16" s="35"/>
      <c r="AF16"/>
    </row>
    <row r="17" spans="1:32" x14ac:dyDescent="0.35">
      <c r="A17" s="7" t="s">
        <v>8</v>
      </c>
      <c r="C17" s="6">
        <v>1684836</v>
      </c>
      <c r="D17" s="2">
        <v>1688080</v>
      </c>
      <c r="E17" s="25">
        <f t="shared" si="0"/>
        <v>1.9254099508794198E-3</v>
      </c>
      <c r="F17" s="6">
        <v>1770404</v>
      </c>
      <c r="G17" s="2">
        <v>1790186</v>
      </c>
      <c r="H17" s="25">
        <f t="shared" si="1"/>
        <v>1.1173720800450093E-2</v>
      </c>
      <c r="I17" s="6">
        <v>1872444</v>
      </c>
      <c r="J17" s="2">
        <v>1871956</v>
      </c>
      <c r="K17" s="25">
        <f t="shared" si="2"/>
        <v>-2.6062194650411374E-4</v>
      </c>
      <c r="L17" s="6">
        <v>2028863</v>
      </c>
      <c r="M17" s="2">
        <v>2031577</v>
      </c>
      <c r="N17" s="25">
        <f t="shared" si="3"/>
        <v>1.3376950538306343E-3</v>
      </c>
      <c r="O17" s="6">
        <v>2069131</v>
      </c>
      <c r="P17" s="2">
        <v>2069468</v>
      </c>
      <c r="Q17" s="25">
        <f t="shared" si="4"/>
        <v>1.6287030642336831E-4</v>
      </c>
      <c r="R17" s="6">
        <v>2095796</v>
      </c>
      <c r="S17" s="2">
        <v>2101844</v>
      </c>
      <c r="T17" s="25">
        <f t="shared" si="5"/>
        <v>2.8857770508199376E-3</v>
      </c>
      <c r="U17" s="6">
        <v>2211003</v>
      </c>
      <c r="V17" s="2">
        <v>2248587</v>
      </c>
      <c r="W17" s="33">
        <f t="shared" si="6"/>
        <v>1.6998620083283456E-2</v>
      </c>
      <c r="X17" s="2"/>
      <c r="Y17" s="37"/>
      <c r="Z17" s="38"/>
      <c r="AA17" s="38"/>
      <c r="AB17" s="38"/>
      <c r="AC17" s="2"/>
      <c r="AE17" s="35"/>
      <c r="AF17"/>
    </row>
    <row r="18" spans="1:32" x14ac:dyDescent="0.35">
      <c r="A18" s="7" t="s">
        <v>9</v>
      </c>
      <c r="C18" s="6">
        <v>1776352</v>
      </c>
      <c r="D18" s="2">
        <v>1782910</v>
      </c>
      <c r="E18" s="25">
        <f t="shared" si="0"/>
        <v>3.6918358523536643E-3</v>
      </c>
      <c r="F18" s="6">
        <v>1872865</v>
      </c>
      <c r="G18" s="2">
        <v>1919299</v>
      </c>
      <c r="H18" s="25">
        <f t="shared" si="1"/>
        <v>2.4793030997962928E-2</v>
      </c>
      <c r="I18" s="6">
        <v>1959081</v>
      </c>
      <c r="J18" s="2">
        <v>1973817</v>
      </c>
      <c r="K18" s="25">
        <f t="shared" si="2"/>
        <v>7.521894194267631E-3</v>
      </c>
      <c r="L18" s="6">
        <v>2029462</v>
      </c>
      <c r="M18" s="2">
        <v>2037890</v>
      </c>
      <c r="N18" s="25">
        <f t="shared" si="3"/>
        <v>4.1528247387732087E-3</v>
      </c>
      <c r="O18" s="6">
        <v>2157394</v>
      </c>
      <c r="P18" s="2">
        <v>2163470</v>
      </c>
      <c r="Q18" s="25">
        <f t="shared" si="4"/>
        <v>2.8163608501738935E-3</v>
      </c>
      <c r="R18" s="6">
        <v>2197398</v>
      </c>
      <c r="S18" s="2">
        <v>2219329</v>
      </c>
      <c r="T18" s="25">
        <f t="shared" si="5"/>
        <v>9.9804405028127707E-3</v>
      </c>
      <c r="U18" s="6">
        <v>2317914</v>
      </c>
      <c r="V18" s="2">
        <v>2378434</v>
      </c>
      <c r="W18" s="33">
        <f t="shared" si="6"/>
        <v>2.6109683102996994E-2</v>
      </c>
      <c r="Z18" s="35"/>
      <c r="AA18" s="38"/>
      <c r="AB18" s="38"/>
      <c r="AC18" s="2"/>
      <c r="AE18" s="35"/>
      <c r="AF18"/>
    </row>
    <row r="19" spans="1:32" x14ac:dyDescent="0.35">
      <c r="A19" s="7" t="s">
        <v>10</v>
      </c>
      <c r="C19" s="6">
        <v>1880867</v>
      </c>
      <c r="D19" s="2">
        <v>1882862</v>
      </c>
      <c r="E19" s="25">
        <f t="shared" si="0"/>
        <v>1.0606810582567405E-3</v>
      </c>
      <c r="F19" s="6">
        <v>1992578</v>
      </c>
      <c r="G19" s="2">
        <v>2018575</v>
      </c>
      <c r="H19" s="25">
        <f t="shared" si="1"/>
        <v>1.3046917109392986E-2</v>
      </c>
      <c r="I19" s="6">
        <v>2091311</v>
      </c>
      <c r="J19" s="2">
        <v>2096690</v>
      </c>
      <c r="K19" s="25">
        <f t="shared" si="2"/>
        <v>2.5720708206478093E-3</v>
      </c>
      <c r="L19" s="6">
        <v>2218332</v>
      </c>
      <c r="M19" s="2">
        <v>2221953</v>
      </c>
      <c r="N19" s="25">
        <f t="shared" si="3"/>
        <v>1.6323075175401769E-3</v>
      </c>
      <c r="O19" s="6">
        <v>2390080</v>
      </c>
      <c r="P19" s="2">
        <v>2371975</v>
      </c>
      <c r="Q19" s="25">
        <f t="shared" si="4"/>
        <v>-7.5750602490293195E-3</v>
      </c>
      <c r="R19" s="6">
        <v>2490828</v>
      </c>
      <c r="S19" s="2">
        <v>2506169</v>
      </c>
      <c r="T19" s="25">
        <f t="shared" si="5"/>
        <v>6.1589961249832736E-3</v>
      </c>
      <c r="U19" s="6">
        <v>2590489</v>
      </c>
      <c r="V19" s="2">
        <v>2648125</v>
      </c>
      <c r="W19" s="33">
        <f t="shared" si="6"/>
        <v>2.2249081158036255E-2</v>
      </c>
      <c r="X19" s="2"/>
      <c r="Z19" s="39"/>
      <c r="AA19" s="38"/>
      <c r="AB19" s="38"/>
      <c r="AC19" s="2"/>
      <c r="AE19" s="35"/>
      <c r="AF19"/>
    </row>
    <row r="20" spans="1:32" x14ac:dyDescent="0.35">
      <c r="A20" s="7" t="s">
        <v>11</v>
      </c>
      <c r="C20" s="6">
        <v>420842</v>
      </c>
      <c r="D20" s="2">
        <v>433112</v>
      </c>
      <c r="E20" s="25">
        <f t="shared" si="0"/>
        <v>2.9155835206562175E-2</v>
      </c>
      <c r="F20" s="6">
        <v>435841</v>
      </c>
      <c r="G20" s="2">
        <v>456008</v>
      </c>
      <c r="H20" s="25">
        <f t="shared" si="1"/>
        <v>4.6271461381558909E-2</v>
      </c>
      <c r="I20" s="6">
        <v>462968</v>
      </c>
      <c r="J20" s="2">
        <v>475096</v>
      </c>
      <c r="K20" s="25">
        <f t="shared" si="2"/>
        <v>2.6196194985398602E-2</v>
      </c>
      <c r="L20" s="6">
        <v>487756</v>
      </c>
      <c r="M20" s="2">
        <v>506987</v>
      </c>
      <c r="N20" s="25">
        <f t="shared" si="3"/>
        <v>3.9427500635563772E-2</v>
      </c>
      <c r="O20" s="6">
        <v>522890</v>
      </c>
      <c r="P20" s="2">
        <v>543222</v>
      </c>
      <c r="Q20" s="25">
        <f t="shared" si="4"/>
        <v>3.8883895274340663E-2</v>
      </c>
      <c r="R20" s="6">
        <v>540225</v>
      </c>
      <c r="S20" s="2">
        <v>573485</v>
      </c>
      <c r="T20" s="25">
        <f t="shared" si="5"/>
        <v>6.1566939701050538E-2</v>
      </c>
      <c r="U20" s="6">
        <v>562085</v>
      </c>
      <c r="V20" s="2">
        <v>621303</v>
      </c>
      <c r="W20" s="33">
        <f t="shared" si="6"/>
        <v>0.10535417241164602</v>
      </c>
      <c r="Z20" s="35"/>
      <c r="AA20" s="38"/>
      <c r="AB20" s="38"/>
      <c r="AC20" s="2"/>
      <c r="AE20" s="35"/>
      <c r="AF20"/>
    </row>
    <row r="21" spans="1:32" x14ac:dyDescent="0.35">
      <c r="A21" s="7" t="s">
        <v>12</v>
      </c>
      <c r="C21" s="6">
        <v>1754611</v>
      </c>
      <c r="D21" s="2">
        <v>1758013</v>
      </c>
      <c r="E21" s="25">
        <f t="shared" si="0"/>
        <v>1.9388912984130702E-3</v>
      </c>
      <c r="F21" s="6">
        <v>1845739</v>
      </c>
      <c r="G21" s="2">
        <v>1861352</v>
      </c>
      <c r="H21" s="25">
        <f t="shared" si="1"/>
        <v>8.4589424615288955E-3</v>
      </c>
      <c r="I21" s="6">
        <v>1980331</v>
      </c>
      <c r="J21" s="2">
        <v>1985970</v>
      </c>
      <c r="K21" s="25">
        <f t="shared" si="2"/>
        <v>2.8475037758839417E-3</v>
      </c>
      <c r="L21" s="6">
        <v>2287085</v>
      </c>
      <c r="M21" s="2">
        <v>2199081</v>
      </c>
      <c r="N21" s="25">
        <f t="shared" si="3"/>
        <v>-3.8478674819694025E-2</v>
      </c>
      <c r="O21" s="6">
        <v>2597660</v>
      </c>
      <c r="P21" s="2">
        <v>2593584</v>
      </c>
      <c r="Q21" s="25">
        <f t="shared" si="4"/>
        <v>-1.5691045017438565E-3</v>
      </c>
      <c r="R21" s="6">
        <v>2318263</v>
      </c>
      <c r="S21" s="2">
        <v>2337315</v>
      </c>
      <c r="T21" s="25">
        <f t="shared" si="5"/>
        <v>8.2182220050097676E-3</v>
      </c>
      <c r="U21" s="6">
        <v>2357528</v>
      </c>
      <c r="V21" s="2">
        <v>2454184</v>
      </c>
      <c r="W21" s="33">
        <f t="shared" si="6"/>
        <v>4.0998876789586358E-2</v>
      </c>
      <c r="X21" s="2"/>
      <c r="Z21" s="35"/>
      <c r="AA21" s="38"/>
      <c r="AB21" s="38"/>
      <c r="AC21" s="2"/>
      <c r="AE21" s="35"/>
      <c r="AF21"/>
    </row>
    <row r="22" spans="1:32" x14ac:dyDescent="0.35">
      <c r="A22" s="7" t="s">
        <v>13</v>
      </c>
      <c r="C22" s="6">
        <v>943791</v>
      </c>
      <c r="D22" s="2">
        <v>944050</v>
      </c>
      <c r="E22" s="25">
        <f t="shared" si="0"/>
        <v>2.7442516404585504E-4</v>
      </c>
      <c r="F22" s="6">
        <v>995011</v>
      </c>
      <c r="G22" s="2">
        <v>1001136</v>
      </c>
      <c r="H22" s="25">
        <f t="shared" si="1"/>
        <v>6.1557108413876627E-3</v>
      </c>
      <c r="I22" s="6">
        <v>1037224</v>
      </c>
      <c r="J22" s="2">
        <v>1038499</v>
      </c>
      <c r="K22" s="25">
        <f t="shared" si="2"/>
        <v>1.2292426708213622E-3</v>
      </c>
      <c r="L22" s="6">
        <v>1059332</v>
      </c>
      <c r="M22" s="2">
        <v>1056897</v>
      </c>
      <c r="N22" s="25">
        <f t="shared" si="3"/>
        <v>-2.2986183745983269E-3</v>
      </c>
      <c r="O22" s="6">
        <v>1143272</v>
      </c>
      <c r="P22" s="2">
        <v>1145441</v>
      </c>
      <c r="Q22" s="25">
        <f t="shared" si="4"/>
        <v>1.8971863213652629E-3</v>
      </c>
      <c r="R22" s="6">
        <v>1187404</v>
      </c>
      <c r="S22" s="2">
        <v>1193880</v>
      </c>
      <c r="T22" s="25">
        <f t="shared" si="5"/>
        <v>5.4539145901479902E-3</v>
      </c>
      <c r="U22" s="6">
        <v>1232184</v>
      </c>
      <c r="V22" s="2">
        <v>1283978</v>
      </c>
      <c r="W22" s="33">
        <f t="shared" si="6"/>
        <v>4.2034306564604051E-2</v>
      </c>
      <c r="X22" s="2"/>
      <c r="Y22" s="37"/>
      <c r="Z22" s="38"/>
      <c r="AA22" s="38"/>
      <c r="AB22" s="38"/>
      <c r="AC22" s="2"/>
      <c r="AE22" s="35"/>
      <c r="AF22"/>
    </row>
    <row r="23" spans="1:32" x14ac:dyDescent="0.35">
      <c r="A23" s="7" t="s">
        <v>14</v>
      </c>
      <c r="C23" s="6">
        <v>1777443</v>
      </c>
      <c r="D23" s="2">
        <v>1789500</v>
      </c>
      <c r="E23" s="25">
        <f t="shared" si="0"/>
        <v>6.783339887692641E-3</v>
      </c>
      <c r="F23" s="6">
        <v>1860973</v>
      </c>
      <c r="G23" s="2">
        <v>1866254</v>
      </c>
      <c r="H23" s="25">
        <f t="shared" si="1"/>
        <v>2.8377628262203913E-3</v>
      </c>
      <c r="I23" s="6">
        <v>2007778</v>
      </c>
      <c r="J23" s="2">
        <v>2014298</v>
      </c>
      <c r="K23" s="25">
        <f t="shared" si="2"/>
        <v>3.2473709742810719E-3</v>
      </c>
      <c r="L23" s="6">
        <v>2103407</v>
      </c>
      <c r="M23" s="2">
        <v>2101630</v>
      </c>
      <c r="N23" s="25">
        <f t="shared" si="3"/>
        <v>-8.4481985654705216E-4</v>
      </c>
      <c r="O23" s="6">
        <v>2407146</v>
      </c>
      <c r="P23" s="2">
        <v>2402589</v>
      </c>
      <c r="Q23" s="25">
        <f t="shared" si="4"/>
        <v>-1.8931132552824081E-3</v>
      </c>
      <c r="R23" s="6">
        <v>2344883</v>
      </c>
      <c r="S23" s="2">
        <v>2369315</v>
      </c>
      <c r="T23" s="25">
        <f t="shared" si="5"/>
        <v>1.0419283179587291E-2</v>
      </c>
      <c r="U23" s="6">
        <v>2480778</v>
      </c>
      <c r="V23" s="2">
        <v>2555709</v>
      </c>
      <c r="W23" s="33">
        <f t="shared" si="6"/>
        <v>3.0204637416165303E-2</v>
      </c>
      <c r="X23" s="2"/>
      <c r="Z23" s="39"/>
      <c r="AA23" s="38"/>
      <c r="AB23" s="38"/>
      <c r="AC23" s="2"/>
      <c r="AE23" s="35"/>
      <c r="AF23"/>
    </row>
    <row r="24" spans="1:32" x14ac:dyDescent="0.35">
      <c r="A24" s="7" t="s">
        <v>15</v>
      </c>
      <c r="C24" s="6">
        <v>803170</v>
      </c>
      <c r="D24" s="2">
        <v>804032</v>
      </c>
      <c r="E24" s="25">
        <f t="shared" si="0"/>
        <v>1.0732472577412722E-3</v>
      </c>
      <c r="F24" s="6">
        <v>872766</v>
      </c>
      <c r="G24" s="2">
        <v>875992</v>
      </c>
      <c r="H24" s="25">
        <f t="shared" si="1"/>
        <v>3.6962943102734069E-3</v>
      </c>
      <c r="I24" s="6">
        <v>899339</v>
      </c>
      <c r="J24" s="2">
        <v>927238</v>
      </c>
      <c r="K24" s="25">
        <f t="shared" si="2"/>
        <v>3.102167258397559E-2</v>
      </c>
      <c r="L24" s="6">
        <v>922434</v>
      </c>
      <c r="M24" s="2">
        <v>948685</v>
      </c>
      <c r="N24" s="25">
        <f t="shared" si="3"/>
        <v>2.845840461214566E-2</v>
      </c>
      <c r="O24" s="6">
        <v>982200</v>
      </c>
      <c r="P24" s="2">
        <v>1006914</v>
      </c>
      <c r="Q24" s="25">
        <f t="shared" si="4"/>
        <v>2.5161881490531446E-2</v>
      </c>
      <c r="R24" s="6">
        <v>1067762</v>
      </c>
      <c r="S24" s="2">
        <v>1091575</v>
      </c>
      <c r="T24" s="25">
        <f t="shared" si="5"/>
        <v>2.2301786353138731E-2</v>
      </c>
      <c r="U24" s="6">
        <v>1111446</v>
      </c>
      <c r="V24" s="2">
        <v>1152368</v>
      </c>
      <c r="W24" s="33">
        <f t="shared" si="6"/>
        <v>3.681870284296318E-2</v>
      </c>
      <c r="Z24" s="35"/>
      <c r="AA24" s="38"/>
      <c r="AB24" s="38"/>
      <c r="AC24" s="2"/>
      <c r="AE24" s="35"/>
      <c r="AF24"/>
    </row>
    <row r="25" spans="1:32" x14ac:dyDescent="0.35">
      <c r="A25" s="7" t="s">
        <v>16</v>
      </c>
      <c r="C25" s="6">
        <v>293688</v>
      </c>
      <c r="D25" s="2">
        <v>291710</v>
      </c>
      <c r="E25" s="25">
        <f t="shared" si="0"/>
        <v>-6.7350385443055716E-3</v>
      </c>
      <c r="F25" s="6">
        <v>303237</v>
      </c>
      <c r="G25" s="2">
        <v>300974</v>
      </c>
      <c r="H25" s="25">
        <f t="shared" si="1"/>
        <v>-7.4628096175598513E-3</v>
      </c>
      <c r="I25" s="6">
        <v>294302</v>
      </c>
      <c r="J25" s="2">
        <v>296746</v>
      </c>
      <c r="K25" s="25">
        <f t="shared" si="2"/>
        <v>8.3043948053360683E-3</v>
      </c>
      <c r="L25" s="6">
        <v>283712</v>
      </c>
      <c r="M25" s="2">
        <v>281953</v>
      </c>
      <c r="N25" s="25">
        <f t="shared" si="3"/>
        <v>-6.1999492443041149E-3</v>
      </c>
      <c r="O25" s="6">
        <v>286790</v>
      </c>
      <c r="P25" s="2">
        <v>286798</v>
      </c>
      <c r="Q25" s="25">
        <f t="shared" si="4"/>
        <v>2.7894975417552814E-5</v>
      </c>
      <c r="R25" s="6">
        <v>319367</v>
      </c>
      <c r="S25" s="2">
        <v>315412</v>
      </c>
      <c r="T25" s="25">
        <f t="shared" si="5"/>
        <v>-1.2383871846496364E-2</v>
      </c>
      <c r="U25" s="6">
        <v>339116</v>
      </c>
      <c r="V25" s="2">
        <v>340099</v>
      </c>
      <c r="W25" s="33">
        <f t="shared" si="6"/>
        <v>2.8987131247124598E-3</v>
      </c>
      <c r="X25" s="2"/>
      <c r="Y25" s="37"/>
      <c r="Z25" s="38"/>
      <c r="AA25" s="38"/>
      <c r="AB25" s="38"/>
      <c r="AC25" s="2"/>
      <c r="AE25" s="35"/>
      <c r="AF25"/>
    </row>
    <row r="26" spans="1:32" x14ac:dyDescent="0.35">
      <c r="A26" s="7"/>
      <c r="C26" s="6"/>
      <c r="D26" s="2"/>
      <c r="E26" s="25"/>
      <c r="F26" s="6"/>
      <c r="G26" s="2"/>
      <c r="H26" s="25"/>
      <c r="I26" s="6"/>
      <c r="J26" s="2"/>
      <c r="K26" s="25"/>
      <c r="L26" s="6"/>
      <c r="M26" s="2"/>
      <c r="N26" s="25"/>
      <c r="O26" s="6"/>
      <c r="P26" s="2"/>
      <c r="Q26" s="25"/>
      <c r="R26" s="6"/>
      <c r="S26" s="2"/>
      <c r="T26" s="25"/>
      <c r="U26" s="6"/>
      <c r="V26" s="2"/>
      <c r="W26" s="8"/>
      <c r="Z26" s="39"/>
      <c r="AA26" s="38"/>
      <c r="AB26" s="38"/>
      <c r="AC26" s="2"/>
      <c r="AE26" s="35"/>
      <c r="AF26"/>
    </row>
    <row r="27" spans="1:32" x14ac:dyDescent="0.35">
      <c r="A27" s="41" t="s">
        <v>46</v>
      </c>
      <c r="B27" s="1"/>
      <c r="C27" s="6"/>
      <c r="D27" s="2"/>
      <c r="E27" s="25"/>
      <c r="F27" s="6"/>
      <c r="G27" s="2"/>
      <c r="H27" s="25"/>
      <c r="I27" s="6"/>
      <c r="J27" s="2"/>
      <c r="K27" s="25"/>
      <c r="L27" s="6"/>
      <c r="M27" s="2"/>
      <c r="N27" s="25"/>
      <c r="O27" s="6"/>
      <c r="P27" s="2"/>
      <c r="Q27" s="25"/>
      <c r="R27" s="7"/>
      <c r="T27" s="25"/>
      <c r="U27" s="6"/>
      <c r="V27" s="2"/>
      <c r="W27" s="8"/>
      <c r="X27" s="2"/>
      <c r="Y27" s="37"/>
      <c r="Z27" s="38"/>
      <c r="AA27" s="38"/>
      <c r="AB27" s="38"/>
      <c r="AC27" s="2"/>
      <c r="AE27" s="35"/>
      <c r="AF27"/>
    </row>
    <row r="28" spans="1:32" x14ac:dyDescent="0.35">
      <c r="A28" s="7" t="s">
        <v>17</v>
      </c>
      <c r="C28" s="6">
        <v>32400</v>
      </c>
      <c r="D28" s="2">
        <v>32068</v>
      </c>
      <c r="E28" s="25">
        <f>D28/C28-1</f>
        <v>-1.0246913580246875E-2</v>
      </c>
      <c r="F28" s="6">
        <v>36866</v>
      </c>
      <c r="G28" s="2">
        <v>38206</v>
      </c>
      <c r="H28" s="25">
        <f>G28/F28-1</f>
        <v>3.6347854391580281E-2</v>
      </c>
      <c r="I28" s="6">
        <v>35955</v>
      </c>
      <c r="J28" s="2">
        <v>37383</v>
      </c>
      <c r="K28" s="25">
        <f>J28/I28-1</f>
        <v>3.9716312056737646E-2</v>
      </c>
      <c r="L28" s="6">
        <v>38055</v>
      </c>
      <c r="M28" s="2">
        <v>38553</v>
      </c>
      <c r="N28" s="25">
        <f>M28/L28-1</f>
        <v>1.3086322428064623E-2</v>
      </c>
      <c r="O28" s="6">
        <v>36676</v>
      </c>
      <c r="P28" s="2">
        <v>37093</v>
      </c>
      <c r="Q28" s="25">
        <f>P28/O28-1</f>
        <v>1.1369833133384244E-2</v>
      </c>
      <c r="R28" s="6">
        <v>38181</v>
      </c>
      <c r="S28" s="2">
        <v>38204</v>
      </c>
      <c r="T28" s="25">
        <f>S28/R28-1</f>
        <v>6.023938608208379E-4</v>
      </c>
      <c r="U28" s="6">
        <v>37672</v>
      </c>
      <c r="V28" s="2">
        <v>37884</v>
      </c>
      <c r="W28" s="33">
        <f>V28/U28-1</f>
        <v>5.6275217668295685E-3</v>
      </c>
      <c r="X28" s="2"/>
      <c r="Y28" s="36"/>
      <c r="Z28" s="39"/>
      <c r="AA28" s="38"/>
      <c r="AB28" s="38"/>
      <c r="AC28" s="2"/>
      <c r="AE28" s="35"/>
      <c r="AF28"/>
    </row>
    <row r="29" spans="1:32" x14ac:dyDescent="0.35">
      <c r="A29" s="7" t="s">
        <v>18</v>
      </c>
      <c r="C29" s="6">
        <v>9063</v>
      </c>
      <c r="D29" s="2">
        <v>8877</v>
      </c>
      <c r="E29" s="25">
        <f>D29/C29-1</f>
        <v>-2.0523005627275714E-2</v>
      </c>
      <c r="F29" s="6">
        <v>9581</v>
      </c>
      <c r="G29" s="2">
        <v>9129</v>
      </c>
      <c r="H29" s="25">
        <f>G29/F29-1</f>
        <v>-4.7176703893121785E-2</v>
      </c>
      <c r="I29" s="6">
        <v>10125</v>
      </c>
      <c r="J29" s="2">
        <v>9562</v>
      </c>
      <c r="K29" s="25">
        <f>J29/I29-1</f>
        <v>-5.5604938271604953E-2</v>
      </c>
      <c r="L29" s="6">
        <v>10298</v>
      </c>
      <c r="M29" s="2">
        <v>10030</v>
      </c>
      <c r="N29" s="25">
        <f>M29/L29-1</f>
        <v>-2.6024470771023545E-2</v>
      </c>
      <c r="O29" s="6">
        <v>9879</v>
      </c>
      <c r="P29" s="2">
        <v>9271</v>
      </c>
      <c r="Q29" s="25">
        <f>P29/O29-1</f>
        <v>-6.1544690758173926E-2</v>
      </c>
      <c r="R29" s="6">
        <v>10825</v>
      </c>
      <c r="S29" s="2">
        <v>10920</v>
      </c>
      <c r="T29" s="25">
        <f>S29/R29-1</f>
        <v>8.7759815242494099E-3</v>
      </c>
      <c r="U29" s="6">
        <v>10882</v>
      </c>
      <c r="V29" s="2">
        <v>10758</v>
      </c>
      <c r="W29" s="33">
        <f>V29/U29-1</f>
        <v>-1.1394964160999832E-2</v>
      </c>
      <c r="X29" s="2"/>
      <c r="Z29" s="35"/>
      <c r="AA29" s="38"/>
      <c r="AB29" s="38"/>
      <c r="AC29" s="2"/>
      <c r="AE29" s="35"/>
      <c r="AF29"/>
    </row>
    <row r="30" spans="1:32" x14ac:dyDescent="0.35">
      <c r="A30" s="7" t="s">
        <v>19</v>
      </c>
      <c r="C30" s="6">
        <v>188138</v>
      </c>
      <c r="D30" s="2">
        <v>182051</v>
      </c>
      <c r="E30" s="25">
        <f>D30/C30-1</f>
        <v>-3.235391042745217E-2</v>
      </c>
      <c r="F30" s="6">
        <v>191545</v>
      </c>
      <c r="G30" s="2">
        <v>191088</v>
      </c>
      <c r="H30" s="25">
        <f>G30/F30-1</f>
        <v>-2.3858623300008208E-3</v>
      </c>
      <c r="I30" s="6">
        <v>178372</v>
      </c>
      <c r="J30" s="2">
        <v>177015</v>
      </c>
      <c r="K30" s="25">
        <f>J30/I30-1</f>
        <v>-7.6076962752001931E-3</v>
      </c>
      <c r="L30" s="6">
        <v>176857</v>
      </c>
      <c r="M30" s="2">
        <v>173433</v>
      </c>
      <c r="N30" s="25">
        <f>M30/L30-1</f>
        <v>-1.9360274119769039E-2</v>
      </c>
      <c r="O30" s="6">
        <v>175466</v>
      </c>
      <c r="P30" s="2">
        <v>171865</v>
      </c>
      <c r="Q30" s="25">
        <f>P30/O30-1</f>
        <v>-2.0522494386376877E-2</v>
      </c>
      <c r="R30" s="6">
        <v>187700</v>
      </c>
      <c r="S30" s="2">
        <v>185615</v>
      </c>
      <c r="T30" s="25">
        <f>S30/R30-1</f>
        <v>-1.1108151305274427E-2</v>
      </c>
      <c r="U30" s="6">
        <v>186643</v>
      </c>
      <c r="V30" s="2">
        <v>184645</v>
      </c>
      <c r="W30" s="33">
        <f>V30/U30-1</f>
        <v>-1.0704928660598023E-2</v>
      </c>
      <c r="X30" s="2"/>
      <c r="Y30" s="37"/>
      <c r="Z30" s="38"/>
      <c r="AA30" s="38"/>
      <c r="AB30" s="38"/>
      <c r="AC30" s="2"/>
      <c r="AE30" s="35"/>
      <c r="AF30"/>
    </row>
    <row r="31" spans="1:32" x14ac:dyDescent="0.35">
      <c r="A31" s="7" t="s">
        <v>20</v>
      </c>
      <c r="C31" s="6">
        <v>18011</v>
      </c>
      <c r="D31" s="2">
        <v>17459</v>
      </c>
      <c r="E31" s="25">
        <f>D31/C31-1</f>
        <v>-3.0647937371606204E-2</v>
      </c>
      <c r="F31" s="6">
        <v>22380</v>
      </c>
      <c r="G31" s="2">
        <v>21876</v>
      </c>
      <c r="H31" s="25">
        <f>G31/F31-1</f>
        <v>-2.2520107238605869E-2</v>
      </c>
      <c r="I31" s="6">
        <v>19265</v>
      </c>
      <c r="J31" s="2">
        <v>19713</v>
      </c>
      <c r="K31" s="25">
        <f>J31/I31-1</f>
        <v>2.3254606799896216E-2</v>
      </c>
      <c r="L31" s="6">
        <v>19633</v>
      </c>
      <c r="M31" s="2">
        <v>20725</v>
      </c>
      <c r="N31" s="25">
        <f>M31/L31-1</f>
        <v>5.5620638720521587E-2</v>
      </c>
      <c r="O31" s="6">
        <v>22004</v>
      </c>
      <c r="P31" s="2">
        <v>22709</v>
      </c>
      <c r="Q31" s="25">
        <f>P31/O31-1</f>
        <v>3.2039629158334915E-2</v>
      </c>
      <c r="R31" s="6">
        <v>25214</v>
      </c>
      <c r="S31" s="2">
        <v>25382</v>
      </c>
      <c r="T31" s="25">
        <f>S31/R31-1</f>
        <v>6.6629650194336421E-3</v>
      </c>
      <c r="U31" s="6">
        <v>27688</v>
      </c>
      <c r="V31" s="2">
        <v>27719</v>
      </c>
      <c r="W31" s="33">
        <f>V31/U31-1</f>
        <v>1.1196186073390013E-3</v>
      </c>
      <c r="X31" s="2"/>
      <c r="Y31" s="37"/>
      <c r="Z31" s="38"/>
      <c r="AA31" s="38"/>
      <c r="AB31" s="38"/>
      <c r="AC31" s="2"/>
      <c r="AE31" s="35"/>
      <c r="AF31"/>
    </row>
    <row r="32" spans="1:32" x14ac:dyDescent="0.35">
      <c r="A32" s="7" t="s">
        <v>21</v>
      </c>
      <c r="C32" s="6">
        <v>47486</v>
      </c>
      <c r="D32" s="2">
        <v>48055</v>
      </c>
      <c r="E32" s="25">
        <f>D32/C32-1</f>
        <v>1.1982479046455774E-2</v>
      </c>
      <c r="F32" s="6">
        <v>50614</v>
      </c>
      <c r="G32" s="2">
        <v>48446</v>
      </c>
      <c r="H32" s="25">
        <f>G32/F32-1</f>
        <v>-4.2833998498439163E-2</v>
      </c>
      <c r="I32" s="6">
        <v>47447</v>
      </c>
      <c r="J32" s="2">
        <v>40325</v>
      </c>
      <c r="K32" s="25">
        <f>J32/I32-1</f>
        <v>-0.15010432693320974</v>
      </c>
      <c r="L32" s="6">
        <v>42809</v>
      </c>
      <c r="M32" s="2">
        <v>38310</v>
      </c>
      <c r="N32" s="25">
        <f>M32/L32-1</f>
        <v>-0.10509472307225121</v>
      </c>
      <c r="O32" s="6">
        <v>43836</v>
      </c>
      <c r="P32" s="2">
        <v>39868</v>
      </c>
      <c r="Q32" s="25">
        <f>P32/O32-1</f>
        <v>-9.0519207956930359E-2</v>
      </c>
      <c r="R32" s="6">
        <v>44121</v>
      </c>
      <c r="S32" s="2">
        <v>41041</v>
      </c>
      <c r="T32" s="25">
        <f>S32/R32-1</f>
        <v>-6.9808027923211169E-2</v>
      </c>
      <c r="U32" s="6">
        <v>45949</v>
      </c>
      <c r="V32" s="2">
        <v>44660</v>
      </c>
      <c r="W32" s="33">
        <f>V32/U32-1</f>
        <v>-2.8052841193497158E-2</v>
      </c>
      <c r="Z32" s="39"/>
      <c r="AA32" s="38"/>
      <c r="AB32" s="38"/>
      <c r="AC32" s="2"/>
      <c r="AE32" s="35"/>
      <c r="AF32"/>
    </row>
    <row r="33" spans="1:32" x14ac:dyDescent="0.35">
      <c r="A33" s="7"/>
      <c r="C33" s="6"/>
      <c r="D33" s="2"/>
      <c r="E33" s="25"/>
      <c r="F33" s="6"/>
      <c r="G33" s="2"/>
      <c r="H33" s="25"/>
      <c r="I33" s="6"/>
      <c r="J33" s="2"/>
      <c r="K33" s="25"/>
      <c r="L33" s="6"/>
      <c r="M33" s="2"/>
      <c r="N33" s="25"/>
      <c r="O33" s="6"/>
      <c r="P33" s="2"/>
      <c r="Q33" s="25"/>
      <c r="R33" s="6"/>
      <c r="S33" s="2"/>
      <c r="T33" s="25"/>
      <c r="U33" s="6"/>
      <c r="V33" s="2"/>
      <c r="W33" s="8"/>
      <c r="X33" s="2"/>
      <c r="Y33" s="37"/>
      <c r="Z33" s="38"/>
      <c r="AA33" s="38"/>
      <c r="AB33" s="38"/>
      <c r="AC33" s="2"/>
      <c r="AE33" s="35"/>
      <c r="AF33"/>
    </row>
    <row r="34" spans="1:32" x14ac:dyDescent="0.35">
      <c r="A34" s="41" t="s">
        <v>49</v>
      </c>
      <c r="B34" s="1"/>
      <c r="C34" s="6"/>
      <c r="D34" s="2"/>
      <c r="E34" s="25"/>
      <c r="F34" s="6"/>
      <c r="G34" s="2"/>
      <c r="H34" s="25"/>
      <c r="I34" s="6"/>
      <c r="J34" s="2"/>
      <c r="K34" s="25"/>
      <c r="L34" s="6"/>
      <c r="M34" s="2"/>
      <c r="N34" s="25"/>
      <c r="O34" s="6"/>
      <c r="P34" s="2"/>
      <c r="Q34" s="25"/>
      <c r="R34" s="6"/>
      <c r="S34" s="2"/>
      <c r="T34" s="25"/>
      <c r="U34" s="6"/>
      <c r="V34" s="2"/>
      <c r="W34" s="8"/>
      <c r="X34" s="2"/>
      <c r="Z34" s="39"/>
      <c r="AA34" s="38"/>
      <c r="AB34" s="38"/>
      <c r="AC34" s="2"/>
      <c r="AE34" s="35"/>
      <c r="AF34"/>
    </row>
    <row r="35" spans="1:32" x14ac:dyDescent="0.35">
      <c r="A35" s="7" t="s">
        <v>42</v>
      </c>
      <c r="C35" s="6"/>
      <c r="D35" s="2">
        <v>2705</v>
      </c>
      <c r="E35" s="25"/>
      <c r="F35" s="6"/>
      <c r="G35" s="2">
        <v>2941</v>
      </c>
      <c r="H35" s="25"/>
      <c r="I35" s="6"/>
      <c r="J35" s="2">
        <v>3200</v>
      </c>
      <c r="K35" s="25"/>
      <c r="L35" s="6"/>
      <c r="M35" s="2">
        <v>3200</v>
      </c>
      <c r="N35" s="25"/>
      <c r="O35" s="6"/>
      <c r="P35" s="2">
        <v>3854</v>
      </c>
      <c r="Q35" s="25"/>
      <c r="R35" s="6"/>
      <c r="S35" s="2">
        <v>4824</v>
      </c>
      <c r="T35" s="25"/>
      <c r="U35" s="6"/>
      <c r="V35" s="2">
        <v>4949</v>
      </c>
      <c r="W35" s="8"/>
      <c r="X35" s="2"/>
      <c r="Y35" s="37"/>
      <c r="Z35" s="38"/>
      <c r="AA35" s="38"/>
      <c r="AB35" s="38"/>
      <c r="AC35" s="2"/>
      <c r="AE35" s="35"/>
      <c r="AF35"/>
    </row>
    <row r="36" spans="1:32" x14ac:dyDescent="0.35">
      <c r="A36" s="7" t="s">
        <v>50</v>
      </c>
      <c r="C36" s="6"/>
      <c r="D36" s="2">
        <v>2354</v>
      </c>
      <c r="E36" s="25"/>
      <c r="F36" s="6"/>
      <c r="G36" s="2">
        <v>3993</v>
      </c>
      <c r="H36" s="33"/>
      <c r="I36" s="6"/>
      <c r="J36" s="2">
        <v>2634.91</v>
      </c>
      <c r="K36" s="33"/>
      <c r="L36" s="6"/>
      <c r="M36" s="2">
        <v>99.22</v>
      </c>
      <c r="N36" s="33"/>
      <c r="O36" s="6"/>
      <c r="P36" s="2">
        <v>-1026</v>
      </c>
      <c r="Q36" s="33"/>
      <c r="R36" s="6"/>
      <c r="S36" s="2">
        <v>1208</v>
      </c>
      <c r="T36" s="33"/>
      <c r="U36" s="6"/>
      <c r="V36" s="2">
        <v>2184</v>
      </c>
      <c r="W36" s="8"/>
      <c r="X36" s="2"/>
      <c r="Y36" s="36"/>
      <c r="Z36" s="39"/>
      <c r="AA36" s="38"/>
      <c r="AB36" s="38"/>
      <c r="AC36" s="2"/>
      <c r="AE36" s="35"/>
      <c r="AF36"/>
    </row>
    <row r="37" spans="1:32" x14ac:dyDescent="0.35">
      <c r="A37" s="7" t="s">
        <v>43</v>
      </c>
      <c r="C37" s="6"/>
      <c r="D37" s="2">
        <v>1014</v>
      </c>
      <c r="E37" s="25"/>
      <c r="F37" s="6"/>
      <c r="G37" s="2">
        <v>1014</v>
      </c>
      <c r="H37" s="25"/>
      <c r="I37" s="6"/>
      <c r="J37" s="2">
        <v>1047</v>
      </c>
      <c r="K37" s="25"/>
      <c r="L37" s="6"/>
      <c r="M37" s="2">
        <v>1080</v>
      </c>
      <c r="N37" s="25"/>
      <c r="O37" s="6"/>
      <c r="P37" s="2">
        <v>1113</v>
      </c>
      <c r="Q37" s="25"/>
      <c r="R37" s="6"/>
      <c r="S37" s="2">
        <v>1155</v>
      </c>
      <c r="T37" s="25"/>
      <c r="U37" s="6"/>
      <c r="V37" s="2">
        <v>1245</v>
      </c>
      <c r="W37" s="8"/>
      <c r="X37" s="2"/>
      <c r="Z37" s="35"/>
      <c r="AA37" s="38"/>
      <c r="AB37" s="38"/>
      <c r="AC37" s="2"/>
      <c r="AE37" s="35"/>
      <c r="AF37"/>
    </row>
    <row r="38" spans="1:32" x14ac:dyDescent="0.35">
      <c r="A38" s="7" t="s">
        <v>45</v>
      </c>
      <c r="C38" s="6">
        <v>3300351</v>
      </c>
      <c r="D38" s="2">
        <v>3269744.47</v>
      </c>
      <c r="E38" s="25">
        <f>D38/C38-1</f>
        <v>-9.2737196740588779E-3</v>
      </c>
      <c r="F38" s="6">
        <v>3514899</v>
      </c>
      <c r="G38" s="2">
        <v>3557355.7</v>
      </c>
      <c r="H38" s="25">
        <f>G38/F38-1</f>
        <v>1.2079066852276554E-2</v>
      </c>
      <c r="I38" s="6">
        <v>3715234</v>
      </c>
      <c r="J38" s="2">
        <v>3750261.46</v>
      </c>
      <c r="K38" s="25">
        <f>J38/I38-1</f>
        <v>9.4280629430070206E-3</v>
      </c>
      <c r="L38" s="6">
        <v>4031387</v>
      </c>
      <c r="M38" s="2">
        <v>4089048.05</v>
      </c>
      <c r="N38" s="25">
        <f>M38/L38-1</f>
        <v>1.430303019779533E-2</v>
      </c>
      <c r="O38" s="6">
        <v>5556098</v>
      </c>
      <c r="P38" s="2">
        <v>5617064.6500000004</v>
      </c>
      <c r="Q38" s="25">
        <f>P38/O38-1</f>
        <v>1.0972925603544237E-2</v>
      </c>
      <c r="R38" s="6">
        <v>4965332</v>
      </c>
      <c r="S38" s="2">
        <v>5260187.8099999996</v>
      </c>
      <c r="T38" s="25">
        <f>S38/R38-1</f>
        <v>5.9382899270381095E-2</v>
      </c>
      <c r="U38" s="6">
        <v>4855613</v>
      </c>
      <c r="V38" s="2">
        <v>5075926.1500000004</v>
      </c>
      <c r="W38" s="33">
        <f>V38/U38-1</f>
        <v>4.537288082884694E-2</v>
      </c>
      <c r="X38" s="2"/>
      <c r="Z38" s="35"/>
      <c r="AA38" s="38"/>
      <c r="AB38" s="38"/>
      <c r="AC38" s="2"/>
      <c r="AE38" s="35"/>
      <c r="AF38"/>
    </row>
    <row r="39" spans="1:32" x14ac:dyDescent="0.35">
      <c r="A39" s="42" t="s">
        <v>52</v>
      </c>
      <c r="B39" s="54"/>
      <c r="C39" s="9">
        <v>18576474</v>
      </c>
      <c r="D39" s="21">
        <v>18847208</v>
      </c>
      <c r="E39" s="26">
        <f>D39/C39-1</f>
        <v>1.4574025189064477E-2</v>
      </c>
      <c r="F39" s="9">
        <v>20140323</v>
      </c>
      <c r="G39" s="21">
        <v>20604208</v>
      </c>
      <c r="H39" s="26">
        <f>G39/F39-1</f>
        <v>2.3032649476376399E-2</v>
      </c>
      <c r="I39" s="9">
        <v>22999501</v>
      </c>
      <c r="J39" s="21">
        <v>22334949</v>
      </c>
      <c r="K39" s="26">
        <f>J39/I39-1</f>
        <v>-2.8894192095732851E-2</v>
      </c>
      <c r="L39" s="9">
        <v>24902853</v>
      </c>
      <c r="M39" s="21">
        <v>24255771</v>
      </c>
      <c r="N39" s="26">
        <f>M39/L39-1</f>
        <v>-2.598425168393359E-2</v>
      </c>
      <c r="O39" s="9">
        <v>27515785</v>
      </c>
      <c r="P39" s="21">
        <v>26519933</v>
      </c>
      <c r="Q39" s="26">
        <f>P39/O39-1</f>
        <v>-3.6192025777203929E-2</v>
      </c>
      <c r="R39" s="9">
        <v>27586571</v>
      </c>
      <c r="S39" s="21">
        <v>27046966</v>
      </c>
      <c r="T39" s="26">
        <f>S39/R39-1</f>
        <v>-1.9560423076865896E-2</v>
      </c>
      <c r="U39" s="9">
        <v>27947704</v>
      </c>
      <c r="V39" s="21">
        <v>27765291</v>
      </c>
      <c r="W39" s="34">
        <f>V39/U39-1</f>
        <v>-6.5269404599390679E-3</v>
      </c>
      <c r="X39" s="2"/>
      <c r="Z39" s="35"/>
      <c r="AA39" s="38"/>
      <c r="AB39" s="38"/>
      <c r="AC39" s="2"/>
      <c r="AE39" s="35"/>
      <c r="AF39"/>
    </row>
    <row r="40" spans="1:32" x14ac:dyDescent="0.35">
      <c r="A40" s="48" t="s">
        <v>56</v>
      </c>
      <c r="B40" s="48"/>
      <c r="C40" s="62">
        <f>SUM(C6:C39)</f>
        <v>21843517.140171599</v>
      </c>
      <c r="D40" s="49">
        <f>SUM(D6:D39)</f>
        <v>21980311.59</v>
      </c>
      <c r="E40" s="63">
        <f>D40/C40-1</f>
        <v>6.262473618629194E-3</v>
      </c>
      <c r="F40" s="49">
        <f>SUM(F6:F39)</f>
        <v>22983218.045049999</v>
      </c>
      <c r="G40" s="49">
        <f>SUM(G6:G39)</f>
        <v>23519837.170000002</v>
      </c>
      <c r="H40" s="63">
        <f>G40/F40-1</f>
        <v>2.3348302396042353E-2</v>
      </c>
      <c r="I40" s="49">
        <f>SUM(I6:I39)</f>
        <v>25258571.685839999</v>
      </c>
      <c r="J40" s="49">
        <f>SUM(J6:J39)</f>
        <v>24803107.870000001</v>
      </c>
      <c r="K40" s="63">
        <f>J40/I40-1</f>
        <v>-1.8032049535696149E-2</v>
      </c>
      <c r="L40" s="49">
        <f>SUM(L6:L39)</f>
        <v>26346847.460000001</v>
      </c>
      <c r="M40" s="49">
        <f>SUM(M6:M39)</f>
        <v>25802717.620000001</v>
      </c>
      <c r="N40" s="63">
        <f>M40/L40-1</f>
        <v>-2.06525596971745E-2</v>
      </c>
      <c r="O40" s="49">
        <f>SUM(O6:O39)</f>
        <v>30559040</v>
      </c>
      <c r="P40" s="49">
        <f>SUM(P6:P39)</f>
        <v>29210765.93</v>
      </c>
      <c r="Q40" s="63">
        <f>P40/O40-1</f>
        <v>-4.4120301881210966E-2</v>
      </c>
      <c r="R40" s="49">
        <f>SUM(R6:R39)</f>
        <v>30022826</v>
      </c>
      <c r="S40" s="49">
        <f>SUM(S6:S39)</f>
        <v>29529513.699999999</v>
      </c>
      <c r="T40" s="63">
        <f>S40/R40-1</f>
        <v>-1.6431241349498582E-2</v>
      </c>
      <c r="U40" s="49">
        <f>SUM(U6:U39)</f>
        <v>31398078.405000001</v>
      </c>
      <c r="V40" s="49">
        <f>SUM(V6:V39)</f>
        <v>31206107</v>
      </c>
      <c r="W40" s="64">
        <f>V40/U40-1</f>
        <v>-6.1141131799145043E-3</v>
      </c>
      <c r="X40" s="2"/>
      <c r="Z40" s="35"/>
      <c r="AA40" s="38"/>
      <c r="AB40" s="38"/>
      <c r="AC40" s="2"/>
      <c r="AE40" s="35"/>
      <c r="AF40"/>
    </row>
    <row r="41" spans="1:32" x14ac:dyDescent="0.35">
      <c r="B41" s="1"/>
      <c r="C41" s="1"/>
      <c r="D41" s="2"/>
      <c r="E41" s="2"/>
      <c r="F41" s="2"/>
      <c r="G41" s="2"/>
      <c r="H41" s="2"/>
      <c r="I41" s="2"/>
      <c r="J41" s="2"/>
      <c r="K41" s="2"/>
      <c r="L41" s="2"/>
      <c r="M41" s="2"/>
      <c r="N41" s="2"/>
      <c r="O41" s="2"/>
      <c r="P41" s="2"/>
      <c r="Q41" s="2"/>
      <c r="R41" s="2"/>
      <c r="S41" s="2"/>
      <c r="T41" s="2"/>
      <c r="U41" s="2"/>
      <c r="W41" s="2"/>
      <c r="Y41" s="2"/>
      <c r="AB41" s="38"/>
      <c r="AC41" s="38"/>
      <c r="AD41" s="2"/>
    </row>
    <row r="42" spans="1:32" x14ac:dyDescent="0.35">
      <c r="A42" s="3" t="s">
        <v>30</v>
      </c>
      <c r="C42" s="3"/>
      <c r="D42" s="2"/>
      <c r="E42" s="2"/>
      <c r="F42" s="2"/>
      <c r="G42" s="2"/>
      <c r="H42" s="2"/>
      <c r="I42" s="2"/>
      <c r="J42" s="2"/>
      <c r="K42" s="2"/>
      <c r="L42" s="2"/>
      <c r="M42" s="2"/>
      <c r="N42" s="2"/>
      <c r="O42" s="2"/>
      <c r="P42" s="2"/>
      <c r="Q42" s="2"/>
      <c r="R42" s="2"/>
      <c r="S42" s="2"/>
      <c r="T42" s="2"/>
      <c r="V42" s="35"/>
      <c r="W42" s="40"/>
      <c r="Y42" s="2"/>
      <c r="Z42" s="37"/>
      <c r="AA42" s="38"/>
      <c r="AB42" s="38"/>
      <c r="AC42" s="38"/>
    </row>
    <row r="43" spans="1:32" s="52" customFormat="1" ht="33" customHeight="1" x14ac:dyDescent="0.35">
      <c r="A43" s="50" t="s">
        <v>59</v>
      </c>
      <c r="B43" s="67" t="s">
        <v>64</v>
      </c>
      <c r="C43" s="67"/>
      <c r="D43" s="67"/>
      <c r="E43" s="67"/>
      <c r="F43" s="67"/>
      <c r="G43" s="67"/>
      <c r="H43" s="67"/>
      <c r="I43" s="67"/>
      <c r="J43" s="67"/>
      <c r="K43" s="67"/>
      <c r="L43" s="53"/>
      <c r="M43" s="53"/>
      <c r="N43" s="53"/>
      <c r="O43" s="53"/>
      <c r="P43" s="53"/>
      <c r="Q43" s="53"/>
      <c r="R43" s="53"/>
      <c r="S43" s="53"/>
      <c r="T43" s="53"/>
      <c r="Y43" s="53"/>
      <c r="Z43" s="55"/>
      <c r="AA43" s="56"/>
      <c r="AB43" s="57"/>
      <c r="AC43" s="57"/>
      <c r="AF43" s="58"/>
    </row>
    <row r="44" spans="1:32" s="52" customFormat="1" x14ac:dyDescent="0.35">
      <c r="A44" s="59" t="s">
        <v>32</v>
      </c>
      <c r="C44" s="59"/>
      <c r="Y44" s="53"/>
      <c r="Z44" s="55"/>
      <c r="AA44" s="56"/>
      <c r="AB44" s="57"/>
      <c r="AC44" s="57"/>
      <c r="AF44" s="58"/>
    </row>
    <row r="45" spans="1:32" s="52" customFormat="1" x14ac:dyDescent="0.35">
      <c r="A45" s="52" t="s">
        <v>53</v>
      </c>
      <c r="AA45" s="58"/>
      <c r="AB45" s="58"/>
      <c r="AC45" s="58"/>
      <c r="AF45" s="58"/>
    </row>
  </sheetData>
  <sortState xmlns:xlrd2="http://schemas.microsoft.com/office/spreadsheetml/2017/richdata2" ref="Y9:AC43">
    <sortCondition ref="Y9:Y43"/>
  </sortState>
  <mergeCells count="1">
    <mergeCell ref="B43:K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6A94-3ED3-4DD5-852A-406383E5D03D}">
  <dimension ref="A1:S41"/>
  <sheetViews>
    <sheetView zoomScaleNormal="100" workbookViewId="0">
      <pane xSplit="1" ySplit="4" topLeftCell="B5" activePane="bottomRight" state="frozen"/>
      <selection pane="topRight" activeCell="B1" sqref="B1"/>
      <selection pane="bottomLeft" activeCell="A4" sqref="A4"/>
      <selection pane="bottomRight"/>
    </sheetView>
  </sheetViews>
  <sheetFormatPr defaultRowHeight="14.5" x14ac:dyDescent="0.35"/>
  <cols>
    <col min="1" max="1" width="43.1796875" customWidth="1"/>
    <col min="2" max="3" width="11" customWidth="1"/>
    <col min="4" max="4" width="12.453125" customWidth="1"/>
    <col min="5" max="6" width="11" customWidth="1"/>
    <col min="7" max="7" width="12.453125" customWidth="1"/>
    <col min="8" max="9" width="11" customWidth="1"/>
    <col min="10" max="10" width="12.453125" customWidth="1"/>
    <col min="11" max="12" width="11" customWidth="1"/>
    <col min="13" max="13" width="12.453125" customWidth="1"/>
    <col min="14" max="15" width="11" customWidth="1"/>
    <col min="16" max="16" width="12.453125" customWidth="1"/>
    <col min="17" max="18" width="11" customWidth="1"/>
    <col min="19" max="19" width="12.453125" customWidth="1"/>
  </cols>
  <sheetData>
    <row r="1" spans="1:19" x14ac:dyDescent="0.35">
      <c r="A1" s="1" t="s">
        <v>37</v>
      </c>
    </row>
    <row r="3" spans="1:19" x14ac:dyDescent="0.35">
      <c r="A3" s="23" t="s">
        <v>36</v>
      </c>
      <c r="B3" s="13" t="s">
        <v>22</v>
      </c>
      <c r="C3" s="14"/>
      <c r="D3" s="14"/>
      <c r="E3" s="18" t="s">
        <v>23</v>
      </c>
      <c r="F3" s="14"/>
      <c r="G3" s="18"/>
      <c r="H3" s="13" t="s">
        <v>24</v>
      </c>
      <c r="I3" s="14"/>
      <c r="J3" s="18"/>
      <c r="K3" s="13" t="s">
        <v>25</v>
      </c>
      <c r="L3" s="14"/>
      <c r="M3" s="18"/>
      <c r="N3" s="13" t="s">
        <v>26</v>
      </c>
      <c r="O3" s="15"/>
      <c r="P3" s="22"/>
      <c r="Q3" s="13" t="s">
        <v>27</v>
      </c>
      <c r="R3" s="15"/>
      <c r="S3" s="22"/>
    </row>
    <row r="4" spans="1:19" x14ac:dyDescent="0.35">
      <c r="A4" s="24"/>
      <c r="B4" s="16" t="s">
        <v>28</v>
      </c>
      <c r="C4" s="17" t="s">
        <v>29</v>
      </c>
      <c r="D4" s="17" t="s">
        <v>38</v>
      </c>
      <c r="E4" s="19" t="s">
        <v>28</v>
      </c>
      <c r="F4" s="17" t="s">
        <v>29</v>
      </c>
      <c r="G4" s="19" t="s">
        <v>38</v>
      </c>
      <c r="H4" s="16" t="s">
        <v>28</v>
      </c>
      <c r="I4" s="17" t="s">
        <v>29</v>
      </c>
      <c r="J4" s="19" t="s">
        <v>38</v>
      </c>
      <c r="K4" s="16" t="s">
        <v>28</v>
      </c>
      <c r="L4" s="17" t="s">
        <v>29</v>
      </c>
      <c r="M4" s="19" t="s">
        <v>38</v>
      </c>
      <c r="N4" s="16" t="s">
        <v>28</v>
      </c>
      <c r="O4" s="17" t="s">
        <v>29</v>
      </c>
      <c r="P4" s="19" t="s">
        <v>38</v>
      </c>
      <c r="Q4" s="16" t="s">
        <v>28</v>
      </c>
      <c r="R4" s="17" t="s">
        <v>29</v>
      </c>
      <c r="S4" s="19" t="s">
        <v>38</v>
      </c>
    </row>
    <row r="5" spans="1:19" ht="16.5" x14ac:dyDescent="0.35">
      <c r="A5" s="27" t="s">
        <v>31</v>
      </c>
      <c r="B5" s="6">
        <v>21650857</v>
      </c>
      <c r="C5" s="2">
        <v>21980312</v>
      </c>
      <c r="D5" s="25">
        <f>C5/B5-1</f>
        <v>1.5216718673076057E-2</v>
      </c>
      <c r="E5" s="28">
        <v>22932129</v>
      </c>
      <c r="F5" s="29">
        <v>23519837</v>
      </c>
      <c r="G5" s="30">
        <f>F5/E5-1</f>
        <v>2.5628148175862675E-2</v>
      </c>
      <c r="H5" s="28">
        <v>23991566</v>
      </c>
      <c r="I5" s="29">
        <v>24803108</v>
      </c>
      <c r="J5" s="30">
        <f>I5/H5-1</f>
        <v>3.3826137068334816E-2</v>
      </c>
      <c r="K5" s="28">
        <v>26425069</v>
      </c>
      <c r="L5" s="29">
        <v>25802718</v>
      </c>
      <c r="M5" s="30">
        <f>L5/K5-1</f>
        <v>-2.3551537367792696E-2</v>
      </c>
      <c r="N5" s="28">
        <v>27129767</v>
      </c>
      <c r="O5" s="29">
        <v>29210766</v>
      </c>
      <c r="P5" s="30">
        <f>O5/N5-1</f>
        <v>7.670537679147782E-2</v>
      </c>
      <c r="Q5" s="28">
        <v>30684525</v>
      </c>
      <c r="R5" s="29">
        <v>29529514</v>
      </c>
      <c r="S5" s="30">
        <f>R5/Q5-1</f>
        <v>-3.7641482147760197E-2</v>
      </c>
    </row>
    <row r="6" spans="1:19" x14ac:dyDescent="0.35">
      <c r="A6" s="10"/>
      <c r="B6" s="6"/>
      <c r="C6" s="2"/>
      <c r="D6" s="5"/>
      <c r="E6" s="4"/>
      <c r="F6" s="20"/>
      <c r="G6" s="5"/>
      <c r="H6" s="4"/>
      <c r="I6" s="20"/>
      <c r="J6" s="5"/>
      <c r="K6" s="4"/>
      <c r="L6" s="20"/>
      <c r="M6" s="5"/>
      <c r="N6" s="4"/>
      <c r="O6" s="20"/>
      <c r="P6" s="5"/>
      <c r="Q6" s="4"/>
      <c r="R6" s="20"/>
      <c r="S6" s="8"/>
    </row>
    <row r="7" spans="1:19" ht="16.5" x14ac:dyDescent="0.35">
      <c r="A7" s="11" t="s">
        <v>33</v>
      </c>
      <c r="B7" s="7"/>
      <c r="D7" s="8"/>
      <c r="E7" s="7"/>
      <c r="G7" s="8"/>
      <c r="H7" s="7"/>
      <c r="J7" s="8"/>
      <c r="K7" s="7"/>
      <c r="M7" s="8"/>
      <c r="N7" s="7"/>
      <c r="P7" s="8"/>
      <c r="Q7" s="7"/>
      <c r="S7" s="8"/>
    </row>
    <row r="8" spans="1:19" x14ac:dyDescent="0.35">
      <c r="A8" s="10" t="s">
        <v>0</v>
      </c>
      <c r="B8" s="6">
        <v>839710</v>
      </c>
      <c r="C8" s="2">
        <v>840072</v>
      </c>
      <c r="D8" s="25">
        <f>C8/B8-1</f>
        <v>4.3110121351408459E-4</v>
      </c>
      <c r="E8" s="6">
        <v>889186</v>
      </c>
      <c r="F8" s="2">
        <v>901785</v>
      </c>
      <c r="G8" s="25">
        <f>F8/E8-1</f>
        <v>1.416913896530092E-2</v>
      </c>
      <c r="H8" s="6">
        <v>918643</v>
      </c>
      <c r="I8" s="2">
        <v>953792</v>
      </c>
      <c r="J8" s="25">
        <f>I8/H8-1</f>
        <v>3.8261871042396312E-2</v>
      </c>
      <c r="K8" s="6">
        <v>957937</v>
      </c>
      <c r="L8" s="2">
        <v>971529</v>
      </c>
      <c r="M8" s="25">
        <f>L8/K8-1</f>
        <v>1.4188824526038868E-2</v>
      </c>
      <c r="N8" s="6">
        <v>1007717</v>
      </c>
      <c r="O8" s="2">
        <v>1009522</v>
      </c>
      <c r="P8" s="25">
        <f>O8/N8-1</f>
        <v>1.791177483360995E-3</v>
      </c>
      <c r="Q8" s="6">
        <v>1072756</v>
      </c>
      <c r="R8" s="2">
        <v>1074097</v>
      </c>
      <c r="S8" s="25">
        <f>R8/Q8-1</f>
        <v>1.2500512698134791E-3</v>
      </c>
    </row>
    <row r="9" spans="1:19" x14ac:dyDescent="0.35">
      <c r="A9" s="10" t="s">
        <v>1</v>
      </c>
      <c r="B9" s="6">
        <v>117547</v>
      </c>
      <c r="C9" s="2">
        <v>116983</v>
      </c>
      <c r="D9" s="25">
        <f t="shared" ref="D9:D33" si="0">C9/B9-1</f>
        <v>-4.7980807676929471E-3</v>
      </c>
      <c r="E9" s="6">
        <v>127146</v>
      </c>
      <c r="F9" s="2">
        <v>129720</v>
      </c>
      <c r="G9" s="25">
        <f t="shared" ref="G9:G33" si="1">F9/E9-1</f>
        <v>2.0244443395781131E-2</v>
      </c>
      <c r="H9" s="6">
        <v>128022</v>
      </c>
      <c r="I9" s="2">
        <v>128109</v>
      </c>
      <c r="J9" s="25">
        <f t="shared" ref="J9:J33" si="2">I9/H9-1</f>
        <v>6.7957069878610277E-4</v>
      </c>
      <c r="K9" s="6">
        <v>131218</v>
      </c>
      <c r="L9" s="2">
        <v>130961</v>
      </c>
      <c r="M9" s="25">
        <f t="shared" ref="M9:M33" si="3">L9/K9-1</f>
        <v>-1.9585727567864586E-3</v>
      </c>
      <c r="N9" s="6">
        <v>146787</v>
      </c>
      <c r="O9" s="2">
        <v>145831</v>
      </c>
      <c r="P9" s="25">
        <f t="shared" ref="P9:P33" si="4">O9/N9-1</f>
        <v>-6.5128383303698634E-3</v>
      </c>
      <c r="Q9" s="6">
        <v>152250</v>
      </c>
      <c r="R9" s="2">
        <v>148619</v>
      </c>
      <c r="S9" s="25">
        <f t="shared" ref="S9:S33" si="5">R9/Q9-1</f>
        <v>-2.3848932676518886E-2</v>
      </c>
    </row>
    <row r="10" spans="1:19" x14ac:dyDescent="0.35">
      <c r="A10" s="10" t="s">
        <v>2</v>
      </c>
      <c r="B10" s="6">
        <v>2233343</v>
      </c>
      <c r="C10" s="2">
        <v>2228318</v>
      </c>
      <c r="D10" s="25">
        <f t="shared" si="0"/>
        <v>-2.2499902612361788E-3</v>
      </c>
      <c r="E10" s="6">
        <v>2399489</v>
      </c>
      <c r="F10" s="2">
        <v>2386018</v>
      </c>
      <c r="G10" s="25">
        <f t="shared" si="1"/>
        <v>-5.6141120046809823E-3</v>
      </c>
      <c r="H10" s="6">
        <v>2481309</v>
      </c>
      <c r="I10" s="2">
        <v>2463721</v>
      </c>
      <c r="J10" s="25">
        <f t="shared" si="2"/>
        <v>-7.0881941749294519E-3</v>
      </c>
      <c r="K10" s="6">
        <v>2563168</v>
      </c>
      <c r="L10" s="2">
        <v>2549439</v>
      </c>
      <c r="M10" s="25">
        <f t="shared" si="3"/>
        <v>-5.3562622504650381E-3</v>
      </c>
      <c r="N10" s="6">
        <v>2731655</v>
      </c>
      <c r="O10" s="2">
        <v>2731432</v>
      </c>
      <c r="P10" s="25">
        <f t="shared" si="4"/>
        <v>-8.1635492036880031E-5</v>
      </c>
      <c r="Q10" s="6">
        <v>2847650</v>
      </c>
      <c r="R10" s="2">
        <v>2875136</v>
      </c>
      <c r="S10" s="25">
        <f t="shared" si="5"/>
        <v>9.6521693326074853E-3</v>
      </c>
    </row>
    <row r="11" spans="1:19" x14ac:dyDescent="0.35">
      <c r="A11" s="10" t="s">
        <v>3</v>
      </c>
      <c r="B11" s="6">
        <v>948666</v>
      </c>
      <c r="C11" s="2">
        <v>960304</v>
      </c>
      <c r="D11" s="25">
        <f t="shared" si="0"/>
        <v>1.2267752823438283E-2</v>
      </c>
      <c r="E11" s="6">
        <v>1009252</v>
      </c>
      <c r="F11" s="2">
        <v>1026143</v>
      </c>
      <c r="G11" s="25">
        <f t="shared" si="1"/>
        <v>1.6736157074744407E-2</v>
      </c>
      <c r="H11" s="6">
        <v>1043083</v>
      </c>
      <c r="I11" s="2">
        <v>1063445</v>
      </c>
      <c r="J11" s="25">
        <f t="shared" si="2"/>
        <v>1.9520977717017773E-2</v>
      </c>
      <c r="K11" s="6">
        <v>1090347</v>
      </c>
      <c r="L11" s="2">
        <v>1100850</v>
      </c>
      <c r="M11" s="25">
        <f t="shared" si="3"/>
        <v>9.6327132555049655E-3</v>
      </c>
      <c r="N11" s="6">
        <v>1193991</v>
      </c>
      <c r="O11" s="2">
        <v>1199201</v>
      </c>
      <c r="P11" s="25">
        <f t="shared" si="4"/>
        <v>4.3635169779336902E-3</v>
      </c>
      <c r="Q11" s="6">
        <v>1201843</v>
      </c>
      <c r="R11" s="2">
        <v>1255235</v>
      </c>
      <c r="S11" s="25">
        <f t="shared" si="5"/>
        <v>4.4425103778114039E-2</v>
      </c>
    </row>
    <row r="12" spans="1:19" x14ac:dyDescent="0.35">
      <c r="A12" s="10" t="s">
        <v>4</v>
      </c>
      <c r="B12" s="6">
        <v>630463</v>
      </c>
      <c r="C12" s="2">
        <v>629249</v>
      </c>
      <c r="D12" s="25">
        <f t="shared" si="0"/>
        <v>-1.9255689866018999E-3</v>
      </c>
      <c r="E12" s="6">
        <v>667414</v>
      </c>
      <c r="F12" s="2">
        <v>674213</v>
      </c>
      <c r="G12" s="25">
        <f t="shared" si="1"/>
        <v>1.0187080283002858E-2</v>
      </c>
      <c r="H12" s="6">
        <v>702325</v>
      </c>
      <c r="I12" s="2">
        <v>705477</v>
      </c>
      <c r="J12" s="25">
        <f t="shared" si="2"/>
        <v>4.4879507350585879E-3</v>
      </c>
      <c r="K12" s="6">
        <v>749671</v>
      </c>
      <c r="L12" s="2">
        <v>750752</v>
      </c>
      <c r="M12" s="25">
        <f t="shared" si="3"/>
        <v>1.4419658756974485E-3</v>
      </c>
      <c r="N12" s="6">
        <v>831876</v>
      </c>
      <c r="O12" s="2">
        <v>832563</v>
      </c>
      <c r="P12" s="25">
        <f t="shared" si="4"/>
        <v>8.2584423640064131E-4</v>
      </c>
      <c r="Q12" s="6">
        <v>838267</v>
      </c>
      <c r="R12" s="2">
        <v>872442</v>
      </c>
      <c r="S12" s="25">
        <f t="shared" si="5"/>
        <v>4.0768633382919806E-2</v>
      </c>
    </row>
    <row r="13" spans="1:19" x14ac:dyDescent="0.35">
      <c r="A13" s="10" t="s">
        <v>5</v>
      </c>
      <c r="B13" s="6">
        <v>617700</v>
      </c>
      <c r="C13" s="2">
        <v>636275</v>
      </c>
      <c r="D13" s="25">
        <f t="shared" si="0"/>
        <v>3.0071231989639013E-2</v>
      </c>
      <c r="E13" s="6">
        <v>649257</v>
      </c>
      <c r="F13" s="2">
        <v>667047</v>
      </c>
      <c r="G13" s="25">
        <f t="shared" si="1"/>
        <v>2.7400551707567278E-2</v>
      </c>
      <c r="H13" s="6">
        <v>677142</v>
      </c>
      <c r="I13" s="2">
        <v>699504</v>
      </c>
      <c r="J13" s="25">
        <f t="shared" si="2"/>
        <v>3.3024092435560037E-2</v>
      </c>
      <c r="K13" s="6">
        <v>712432</v>
      </c>
      <c r="L13" s="2">
        <v>734238</v>
      </c>
      <c r="M13" s="25">
        <f t="shared" si="3"/>
        <v>3.0607833449367794E-2</v>
      </c>
      <c r="N13" s="6">
        <v>764165</v>
      </c>
      <c r="O13" s="2">
        <v>781890</v>
      </c>
      <c r="P13" s="25">
        <f t="shared" si="4"/>
        <v>2.319525233424713E-2</v>
      </c>
      <c r="Q13" s="6">
        <v>815737</v>
      </c>
      <c r="R13" s="2">
        <v>837139</v>
      </c>
      <c r="S13" s="25">
        <f t="shared" si="5"/>
        <v>2.6236397270198664E-2</v>
      </c>
    </row>
    <row r="14" spans="1:19" x14ac:dyDescent="0.35">
      <c r="A14" s="10" t="s">
        <v>6</v>
      </c>
      <c r="B14" s="6">
        <v>824554</v>
      </c>
      <c r="C14" s="2">
        <v>828511</v>
      </c>
      <c r="D14" s="25">
        <f t="shared" si="0"/>
        <v>4.7989579821334782E-3</v>
      </c>
      <c r="E14" s="6">
        <v>851615</v>
      </c>
      <c r="F14" s="2">
        <v>891090</v>
      </c>
      <c r="G14" s="25">
        <f t="shared" si="1"/>
        <v>4.6353105570005271E-2</v>
      </c>
      <c r="H14" s="6">
        <v>911325</v>
      </c>
      <c r="I14" s="2">
        <v>934784</v>
      </c>
      <c r="J14" s="25">
        <f t="shared" si="2"/>
        <v>2.5741639919896864E-2</v>
      </c>
      <c r="K14" s="6">
        <v>953718</v>
      </c>
      <c r="L14" s="2">
        <v>981460</v>
      </c>
      <c r="M14" s="25">
        <f t="shared" si="3"/>
        <v>2.9088262987591706E-2</v>
      </c>
      <c r="N14" s="6">
        <v>1044535</v>
      </c>
      <c r="O14" s="2">
        <v>1059623</v>
      </c>
      <c r="P14" s="25">
        <f t="shared" si="4"/>
        <v>1.444470506014639E-2</v>
      </c>
      <c r="Q14" s="6">
        <v>1089357</v>
      </c>
      <c r="R14" s="2">
        <v>1102097</v>
      </c>
      <c r="S14" s="25">
        <f t="shared" si="5"/>
        <v>1.1694972355251743E-2</v>
      </c>
    </row>
    <row r="15" spans="1:19" x14ac:dyDescent="0.35">
      <c r="A15" s="10" t="s">
        <v>7</v>
      </c>
      <c r="B15" s="6">
        <v>824596</v>
      </c>
      <c r="C15" s="2">
        <v>821468</v>
      </c>
      <c r="D15" s="25">
        <f t="shared" si="0"/>
        <v>-3.7933727546580753E-3</v>
      </c>
      <c r="E15" s="6">
        <v>868863</v>
      </c>
      <c r="F15" s="2">
        <v>871693</v>
      </c>
      <c r="G15" s="25">
        <f t="shared" si="1"/>
        <v>3.2571302955701764E-3</v>
      </c>
      <c r="H15" s="6">
        <v>909189</v>
      </c>
      <c r="I15" s="2">
        <v>909195</v>
      </c>
      <c r="J15" s="25">
        <f t="shared" si="2"/>
        <v>6.5992879367815505E-6</v>
      </c>
      <c r="K15" s="6">
        <v>951729</v>
      </c>
      <c r="L15" s="2">
        <v>951704</v>
      </c>
      <c r="M15" s="25">
        <f t="shared" si="3"/>
        <v>-2.6267981746874725E-5</v>
      </c>
      <c r="N15" s="6">
        <v>1006754</v>
      </c>
      <c r="O15" s="2">
        <v>1004617</v>
      </c>
      <c r="P15" s="25">
        <f t="shared" si="4"/>
        <v>-2.1226635305149344E-3</v>
      </c>
      <c r="Q15" s="6">
        <v>1111925</v>
      </c>
      <c r="R15" s="2">
        <v>1162097</v>
      </c>
      <c r="S15" s="25">
        <f t="shared" si="5"/>
        <v>4.5121748319356003E-2</v>
      </c>
    </row>
    <row r="16" spans="1:19" x14ac:dyDescent="0.35">
      <c r="A16" s="10" t="s">
        <v>8</v>
      </c>
      <c r="B16" s="6">
        <v>1684836</v>
      </c>
      <c r="C16" s="2">
        <v>1688080</v>
      </c>
      <c r="D16" s="25">
        <f t="shared" si="0"/>
        <v>1.9254099508794198E-3</v>
      </c>
      <c r="E16" s="6">
        <v>1770404</v>
      </c>
      <c r="F16" s="2">
        <v>1790186</v>
      </c>
      <c r="G16" s="25">
        <f t="shared" si="1"/>
        <v>1.1173720800450093E-2</v>
      </c>
      <c r="H16" s="6">
        <v>1872444</v>
      </c>
      <c r="I16" s="2">
        <v>1871956</v>
      </c>
      <c r="J16" s="25">
        <f t="shared" si="2"/>
        <v>-2.6062194650411374E-4</v>
      </c>
      <c r="K16" s="6">
        <v>2028863</v>
      </c>
      <c r="L16" s="2">
        <v>2031577</v>
      </c>
      <c r="M16" s="25">
        <f t="shared" si="3"/>
        <v>1.3376950538306343E-3</v>
      </c>
      <c r="N16" s="6">
        <v>2069131</v>
      </c>
      <c r="O16" s="2">
        <v>2069468</v>
      </c>
      <c r="P16" s="25">
        <f t="shared" si="4"/>
        <v>1.6287030642336831E-4</v>
      </c>
      <c r="Q16" s="6">
        <v>2095796</v>
      </c>
      <c r="R16" s="2">
        <v>2101844</v>
      </c>
      <c r="S16" s="25">
        <f t="shared" si="5"/>
        <v>2.8857770508199376E-3</v>
      </c>
    </row>
    <row r="17" spans="1:19" x14ac:dyDescent="0.35">
      <c r="A17" s="10" t="s">
        <v>9</v>
      </c>
      <c r="B17" s="6">
        <v>1776352</v>
      </c>
      <c r="C17" s="2">
        <v>1782910</v>
      </c>
      <c r="D17" s="25">
        <f t="shared" si="0"/>
        <v>3.6918358523536643E-3</v>
      </c>
      <c r="E17" s="6">
        <v>1872865</v>
      </c>
      <c r="F17" s="2">
        <v>1919299</v>
      </c>
      <c r="G17" s="25">
        <f t="shared" si="1"/>
        <v>2.4793030997962928E-2</v>
      </c>
      <c r="H17" s="6">
        <v>1959081</v>
      </c>
      <c r="I17" s="2">
        <v>1973817</v>
      </c>
      <c r="J17" s="25">
        <f t="shared" si="2"/>
        <v>7.521894194267631E-3</v>
      </c>
      <c r="K17" s="6">
        <v>2029462</v>
      </c>
      <c r="L17" s="2">
        <v>2037890</v>
      </c>
      <c r="M17" s="25">
        <f t="shared" si="3"/>
        <v>4.1528247387732087E-3</v>
      </c>
      <c r="N17" s="6">
        <v>2157394</v>
      </c>
      <c r="O17" s="2">
        <v>2163470</v>
      </c>
      <c r="P17" s="25">
        <f t="shared" si="4"/>
        <v>2.8163608501738935E-3</v>
      </c>
      <c r="Q17" s="6">
        <v>2197398</v>
      </c>
      <c r="R17" s="2">
        <v>2219329</v>
      </c>
      <c r="S17" s="25">
        <f t="shared" si="5"/>
        <v>9.9804405028127707E-3</v>
      </c>
    </row>
    <row r="18" spans="1:19" x14ac:dyDescent="0.35">
      <c r="A18" s="10" t="s">
        <v>10</v>
      </c>
      <c r="B18" s="6">
        <v>1880867</v>
      </c>
      <c r="C18" s="2">
        <v>1882862</v>
      </c>
      <c r="D18" s="25">
        <f t="shared" si="0"/>
        <v>1.0606810582567405E-3</v>
      </c>
      <c r="E18" s="6">
        <v>1992578</v>
      </c>
      <c r="F18" s="2">
        <v>2018575</v>
      </c>
      <c r="G18" s="25">
        <f t="shared" si="1"/>
        <v>1.3046917109392986E-2</v>
      </c>
      <c r="H18" s="6">
        <v>2091311</v>
      </c>
      <c r="I18" s="2">
        <v>2096690</v>
      </c>
      <c r="J18" s="25">
        <f t="shared" si="2"/>
        <v>2.5720708206478093E-3</v>
      </c>
      <c r="K18" s="6">
        <v>2218332</v>
      </c>
      <c r="L18" s="2">
        <v>2221953</v>
      </c>
      <c r="M18" s="25">
        <f t="shared" si="3"/>
        <v>1.6323075175401769E-3</v>
      </c>
      <c r="N18" s="6">
        <v>2390080</v>
      </c>
      <c r="O18" s="2">
        <v>2371975</v>
      </c>
      <c r="P18" s="25">
        <f t="shared" si="4"/>
        <v>-7.5750602490293195E-3</v>
      </c>
      <c r="Q18" s="6">
        <v>2490828</v>
      </c>
      <c r="R18" s="2">
        <v>2506169</v>
      </c>
      <c r="S18" s="25">
        <f t="shared" si="5"/>
        <v>6.1589961249832736E-3</v>
      </c>
    </row>
    <row r="19" spans="1:19" x14ac:dyDescent="0.35">
      <c r="A19" s="10" t="s">
        <v>11</v>
      </c>
      <c r="B19" s="6">
        <v>420842</v>
      </c>
      <c r="C19" s="2">
        <v>433112</v>
      </c>
      <c r="D19" s="25">
        <f t="shared" si="0"/>
        <v>2.9155835206562175E-2</v>
      </c>
      <c r="E19" s="6">
        <v>435841</v>
      </c>
      <c r="F19" s="2">
        <v>456008</v>
      </c>
      <c r="G19" s="25">
        <f t="shared" si="1"/>
        <v>4.6271461381558909E-2</v>
      </c>
      <c r="H19" s="6">
        <v>462968</v>
      </c>
      <c r="I19" s="2">
        <v>475096</v>
      </c>
      <c r="J19" s="25">
        <f t="shared" si="2"/>
        <v>2.6196194985398602E-2</v>
      </c>
      <c r="K19" s="6">
        <v>487756</v>
      </c>
      <c r="L19" s="2">
        <v>506987</v>
      </c>
      <c r="M19" s="25">
        <f t="shared" si="3"/>
        <v>3.9427500635563772E-2</v>
      </c>
      <c r="N19" s="6">
        <v>522890</v>
      </c>
      <c r="O19" s="2">
        <v>543222</v>
      </c>
      <c r="P19" s="25">
        <f t="shared" si="4"/>
        <v>3.8883895274340663E-2</v>
      </c>
      <c r="Q19" s="6">
        <v>540225</v>
      </c>
      <c r="R19" s="2">
        <v>573485</v>
      </c>
      <c r="S19" s="25">
        <f t="shared" si="5"/>
        <v>6.1566939701050538E-2</v>
      </c>
    </row>
    <row r="20" spans="1:19" x14ac:dyDescent="0.35">
      <c r="A20" s="10" t="s">
        <v>12</v>
      </c>
      <c r="B20" s="6">
        <v>1754611</v>
      </c>
      <c r="C20" s="2">
        <v>1758013</v>
      </c>
      <c r="D20" s="25">
        <f t="shared" si="0"/>
        <v>1.9388912984130702E-3</v>
      </c>
      <c r="E20" s="6">
        <v>1845739</v>
      </c>
      <c r="F20" s="2">
        <v>1861352</v>
      </c>
      <c r="G20" s="25">
        <f t="shared" si="1"/>
        <v>8.4589424615288955E-3</v>
      </c>
      <c r="H20" s="6">
        <v>1980331</v>
      </c>
      <c r="I20" s="2">
        <v>1985970</v>
      </c>
      <c r="J20" s="25">
        <f t="shared" si="2"/>
        <v>2.8475037758839417E-3</v>
      </c>
      <c r="K20" s="6">
        <v>2287085</v>
      </c>
      <c r="L20" s="2">
        <v>2199081</v>
      </c>
      <c r="M20" s="25">
        <f t="shared" si="3"/>
        <v>-3.8478674819694025E-2</v>
      </c>
      <c r="N20" s="6">
        <v>2597660</v>
      </c>
      <c r="O20" s="2">
        <v>2593584</v>
      </c>
      <c r="P20" s="25">
        <f t="shared" si="4"/>
        <v>-1.5691045017438565E-3</v>
      </c>
      <c r="Q20" s="6">
        <v>2318263</v>
      </c>
      <c r="R20" s="2">
        <v>2337315</v>
      </c>
      <c r="S20" s="25">
        <f t="shared" si="5"/>
        <v>8.2182220050097676E-3</v>
      </c>
    </row>
    <row r="21" spans="1:19" x14ac:dyDescent="0.35">
      <c r="A21" s="10" t="s">
        <v>13</v>
      </c>
      <c r="B21" s="6">
        <v>943791</v>
      </c>
      <c r="C21" s="2">
        <v>944050</v>
      </c>
      <c r="D21" s="25">
        <f t="shared" si="0"/>
        <v>2.7442516404585504E-4</v>
      </c>
      <c r="E21" s="6">
        <v>995011</v>
      </c>
      <c r="F21" s="2">
        <v>1001136</v>
      </c>
      <c r="G21" s="25">
        <f t="shared" si="1"/>
        <v>6.1557108413876627E-3</v>
      </c>
      <c r="H21" s="6">
        <v>1037224</v>
      </c>
      <c r="I21" s="2">
        <v>1038499</v>
      </c>
      <c r="J21" s="25">
        <f t="shared" si="2"/>
        <v>1.2292426708213622E-3</v>
      </c>
      <c r="K21" s="6">
        <v>1059332</v>
      </c>
      <c r="L21" s="2">
        <v>1056897</v>
      </c>
      <c r="M21" s="25">
        <f t="shared" si="3"/>
        <v>-2.2986183745983269E-3</v>
      </c>
      <c r="N21" s="6">
        <v>1143272</v>
      </c>
      <c r="O21" s="2">
        <v>1145441</v>
      </c>
      <c r="P21" s="25">
        <f t="shared" si="4"/>
        <v>1.8971863213652629E-3</v>
      </c>
      <c r="Q21" s="6">
        <v>1187404</v>
      </c>
      <c r="R21" s="2">
        <v>1193880</v>
      </c>
      <c r="S21" s="25">
        <f t="shared" si="5"/>
        <v>5.4539145901479902E-3</v>
      </c>
    </row>
    <row r="22" spans="1:19" x14ac:dyDescent="0.35">
      <c r="A22" s="10" t="s">
        <v>14</v>
      </c>
      <c r="B22" s="6">
        <v>1777443</v>
      </c>
      <c r="C22" s="2">
        <v>1789500</v>
      </c>
      <c r="D22" s="25">
        <f t="shared" si="0"/>
        <v>6.783339887692641E-3</v>
      </c>
      <c r="E22" s="6">
        <v>1860973</v>
      </c>
      <c r="F22" s="2">
        <v>1866254</v>
      </c>
      <c r="G22" s="25">
        <f t="shared" si="1"/>
        <v>2.8377628262203913E-3</v>
      </c>
      <c r="H22" s="6">
        <v>2007778</v>
      </c>
      <c r="I22" s="2">
        <v>2014298</v>
      </c>
      <c r="J22" s="25">
        <f t="shared" si="2"/>
        <v>3.2473709742810719E-3</v>
      </c>
      <c r="K22" s="6">
        <v>2103407</v>
      </c>
      <c r="L22" s="2">
        <v>2101630</v>
      </c>
      <c r="M22" s="25">
        <f t="shared" si="3"/>
        <v>-8.4481985654705216E-4</v>
      </c>
      <c r="N22" s="6">
        <v>2407146</v>
      </c>
      <c r="O22" s="2">
        <v>2402589</v>
      </c>
      <c r="P22" s="25">
        <f t="shared" si="4"/>
        <v>-1.8931132552824081E-3</v>
      </c>
      <c r="Q22" s="6">
        <v>2344883</v>
      </c>
      <c r="R22" s="2">
        <v>2369315</v>
      </c>
      <c r="S22" s="25">
        <f t="shared" si="5"/>
        <v>1.0419283179587291E-2</v>
      </c>
    </row>
    <row r="23" spans="1:19" x14ac:dyDescent="0.35">
      <c r="A23" s="10" t="s">
        <v>15</v>
      </c>
      <c r="B23" s="6">
        <v>803170</v>
      </c>
      <c r="C23" s="2">
        <v>804032</v>
      </c>
      <c r="D23" s="25">
        <f t="shared" si="0"/>
        <v>1.0732472577412722E-3</v>
      </c>
      <c r="E23" s="6">
        <v>872766</v>
      </c>
      <c r="F23" s="2">
        <v>875992</v>
      </c>
      <c r="G23" s="25">
        <f t="shared" si="1"/>
        <v>3.6962943102734069E-3</v>
      </c>
      <c r="H23" s="6">
        <v>899339</v>
      </c>
      <c r="I23" s="2">
        <v>927238</v>
      </c>
      <c r="J23" s="25">
        <f t="shared" si="2"/>
        <v>3.102167258397559E-2</v>
      </c>
      <c r="K23" s="6">
        <v>922434</v>
      </c>
      <c r="L23" s="2">
        <v>948685</v>
      </c>
      <c r="M23" s="25">
        <f t="shared" si="3"/>
        <v>2.845840461214566E-2</v>
      </c>
      <c r="N23" s="6">
        <v>982200</v>
      </c>
      <c r="O23" s="2">
        <v>1006914</v>
      </c>
      <c r="P23" s="25">
        <f t="shared" si="4"/>
        <v>2.5161881490531446E-2</v>
      </c>
      <c r="Q23" s="6">
        <v>1067762</v>
      </c>
      <c r="R23" s="2">
        <v>1091575</v>
      </c>
      <c r="S23" s="25">
        <f t="shared" si="5"/>
        <v>2.2301786353138731E-2</v>
      </c>
    </row>
    <row r="24" spans="1:19" x14ac:dyDescent="0.35">
      <c r="A24" s="10" t="s">
        <v>16</v>
      </c>
      <c r="B24" s="6">
        <v>293688</v>
      </c>
      <c r="C24" s="2">
        <v>291710</v>
      </c>
      <c r="D24" s="25">
        <f t="shared" si="0"/>
        <v>-6.7350385443055716E-3</v>
      </c>
      <c r="E24" s="6">
        <v>303237</v>
      </c>
      <c r="F24" s="2">
        <v>300974</v>
      </c>
      <c r="G24" s="25">
        <f t="shared" si="1"/>
        <v>-7.4628096175598513E-3</v>
      </c>
      <c r="H24" s="6">
        <v>294302</v>
      </c>
      <c r="I24" s="2">
        <v>296746</v>
      </c>
      <c r="J24" s="25">
        <f t="shared" si="2"/>
        <v>8.3043948053360683E-3</v>
      </c>
      <c r="K24" s="6">
        <v>283712</v>
      </c>
      <c r="L24" s="2">
        <v>281953</v>
      </c>
      <c r="M24" s="25">
        <f t="shared" si="3"/>
        <v>-6.1999492443041149E-3</v>
      </c>
      <c r="N24" s="6">
        <v>286790</v>
      </c>
      <c r="O24" s="2">
        <v>286798</v>
      </c>
      <c r="P24" s="25">
        <f t="shared" si="4"/>
        <v>2.7894975417552814E-5</v>
      </c>
      <c r="Q24" s="6">
        <v>319367</v>
      </c>
      <c r="R24" s="2">
        <v>315412</v>
      </c>
      <c r="S24" s="25">
        <f t="shared" si="5"/>
        <v>-1.2383871846496364E-2</v>
      </c>
    </row>
    <row r="25" spans="1:19" x14ac:dyDescent="0.35">
      <c r="A25" s="10"/>
      <c r="B25" s="6"/>
      <c r="C25" s="2"/>
      <c r="D25" s="25"/>
      <c r="E25" s="6"/>
      <c r="F25" s="2"/>
      <c r="G25" s="25"/>
      <c r="H25" s="6"/>
      <c r="I25" s="2"/>
      <c r="J25" s="25"/>
      <c r="K25" s="6"/>
      <c r="L25" s="2"/>
      <c r="M25" s="25"/>
      <c r="N25" s="6"/>
      <c r="O25" s="2"/>
      <c r="P25" s="25"/>
      <c r="Q25" s="6"/>
      <c r="R25" s="2"/>
      <c r="S25" s="25"/>
    </row>
    <row r="26" spans="1:19" ht="16.5" x14ac:dyDescent="0.35">
      <c r="A26" s="11" t="s">
        <v>34</v>
      </c>
      <c r="B26" s="6"/>
      <c r="C26" s="2"/>
      <c r="D26" s="25"/>
      <c r="E26" s="6"/>
      <c r="F26" s="2"/>
      <c r="G26" s="25"/>
      <c r="H26" s="6"/>
      <c r="I26" s="2"/>
      <c r="J26" s="25"/>
      <c r="K26" s="6"/>
      <c r="L26" s="2"/>
      <c r="M26" s="25"/>
      <c r="N26" s="6"/>
      <c r="O26" s="2"/>
      <c r="P26" s="25"/>
      <c r="Q26" s="7"/>
      <c r="S26" s="25"/>
    </row>
    <row r="27" spans="1:19" x14ac:dyDescent="0.35">
      <c r="A27" s="10" t="s">
        <v>17</v>
      </c>
      <c r="B27" s="6">
        <v>32400</v>
      </c>
      <c r="C27" s="2">
        <v>32068</v>
      </c>
      <c r="D27" s="25">
        <f t="shared" si="0"/>
        <v>-1.0246913580246875E-2</v>
      </c>
      <c r="E27" s="6">
        <v>36866</v>
      </c>
      <c r="F27" s="2">
        <v>38206</v>
      </c>
      <c r="G27" s="25">
        <f t="shared" si="1"/>
        <v>3.6347854391580281E-2</v>
      </c>
      <c r="H27" s="6">
        <v>35955</v>
      </c>
      <c r="I27" s="2">
        <v>37383</v>
      </c>
      <c r="J27" s="25">
        <f t="shared" si="2"/>
        <v>3.9716312056737646E-2</v>
      </c>
      <c r="K27" s="6">
        <v>38055</v>
      </c>
      <c r="L27" s="2">
        <v>38553</v>
      </c>
      <c r="M27" s="25">
        <f t="shared" si="3"/>
        <v>1.3086322428064623E-2</v>
      </c>
      <c r="N27" s="6">
        <v>36676</v>
      </c>
      <c r="O27" s="2">
        <v>37093</v>
      </c>
      <c r="P27" s="25">
        <f t="shared" si="4"/>
        <v>1.1369833133384244E-2</v>
      </c>
      <c r="Q27" s="6">
        <v>38181</v>
      </c>
      <c r="R27" s="2">
        <v>38204</v>
      </c>
      <c r="S27" s="25">
        <f t="shared" si="5"/>
        <v>6.023938608208379E-4</v>
      </c>
    </row>
    <row r="28" spans="1:19" x14ac:dyDescent="0.35">
      <c r="A28" s="10" t="s">
        <v>18</v>
      </c>
      <c r="B28" s="6">
        <v>9063</v>
      </c>
      <c r="C28" s="2">
        <v>8877</v>
      </c>
      <c r="D28" s="25">
        <f t="shared" si="0"/>
        <v>-2.0523005627275714E-2</v>
      </c>
      <c r="E28" s="6">
        <v>9581</v>
      </c>
      <c r="F28" s="2">
        <v>9129</v>
      </c>
      <c r="G28" s="25">
        <f t="shared" si="1"/>
        <v>-4.7176703893121785E-2</v>
      </c>
      <c r="H28" s="6">
        <v>10125</v>
      </c>
      <c r="I28" s="2">
        <v>9562</v>
      </c>
      <c r="J28" s="25">
        <f t="shared" si="2"/>
        <v>-5.5604938271604953E-2</v>
      </c>
      <c r="K28" s="6">
        <v>10298</v>
      </c>
      <c r="L28" s="2">
        <v>10030</v>
      </c>
      <c r="M28" s="25">
        <f t="shared" si="3"/>
        <v>-2.6024470771023545E-2</v>
      </c>
      <c r="N28" s="6">
        <v>9879</v>
      </c>
      <c r="O28" s="2">
        <v>9271</v>
      </c>
      <c r="P28" s="25">
        <f t="shared" si="4"/>
        <v>-6.1544690758173926E-2</v>
      </c>
      <c r="Q28" s="6">
        <v>10825</v>
      </c>
      <c r="R28" s="2">
        <v>10920</v>
      </c>
      <c r="S28" s="25">
        <f t="shared" si="5"/>
        <v>8.7759815242494099E-3</v>
      </c>
    </row>
    <row r="29" spans="1:19" x14ac:dyDescent="0.35">
      <c r="A29" s="10" t="s">
        <v>19</v>
      </c>
      <c r="B29" s="6">
        <v>188138</v>
      </c>
      <c r="C29" s="2">
        <v>182051</v>
      </c>
      <c r="D29" s="25">
        <f t="shared" si="0"/>
        <v>-3.235391042745217E-2</v>
      </c>
      <c r="E29" s="6">
        <v>191545</v>
      </c>
      <c r="F29" s="2">
        <v>191088</v>
      </c>
      <c r="G29" s="25">
        <f t="shared" si="1"/>
        <v>-2.3858623300008208E-3</v>
      </c>
      <c r="H29" s="6">
        <v>178372</v>
      </c>
      <c r="I29" s="2">
        <v>177015</v>
      </c>
      <c r="J29" s="25">
        <f t="shared" si="2"/>
        <v>-7.6076962752001931E-3</v>
      </c>
      <c r="K29" s="6">
        <v>176857</v>
      </c>
      <c r="L29" s="2">
        <v>173433</v>
      </c>
      <c r="M29" s="25">
        <f t="shared" si="3"/>
        <v>-1.9360274119769039E-2</v>
      </c>
      <c r="N29" s="6">
        <v>175466</v>
      </c>
      <c r="O29" s="2">
        <v>171865</v>
      </c>
      <c r="P29" s="25">
        <f t="shared" si="4"/>
        <v>-2.0522494386376877E-2</v>
      </c>
      <c r="Q29" s="6">
        <v>187700</v>
      </c>
      <c r="R29" s="2">
        <v>185615</v>
      </c>
      <c r="S29" s="25">
        <f t="shared" si="5"/>
        <v>-1.1108151305274427E-2</v>
      </c>
    </row>
    <row r="30" spans="1:19" x14ac:dyDescent="0.35">
      <c r="A30" s="10" t="s">
        <v>20</v>
      </c>
      <c r="B30" s="6">
        <v>18011</v>
      </c>
      <c r="C30" s="2">
        <v>17459</v>
      </c>
      <c r="D30" s="25">
        <f t="shared" si="0"/>
        <v>-3.0647937371606204E-2</v>
      </c>
      <c r="E30" s="6">
        <v>22380</v>
      </c>
      <c r="F30" s="2">
        <v>21876</v>
      </c>
      <c r="G30" s="25">
        <f t="shared" si="1"/>
        <v>-2.2520107238605869E-2</v>
      </c>
      <c r="H30" s="6">
        <v>19265</v>
      </c>
      <c r="I30" s="2">
        <v>19713</v>
      </c>
      <c r="J30" s="25">
        <f t="shared" si="2"/>
        <v>2.3254606799896216E-2</v>
      </c>
      <c r="K30" s="6">
        <v>19633</v>
      </c>
      <c r="L30" s="2">
        <v>20725</v>
      </c>
      <c r="M30" s="25">
        <f t="shared" si="3"/>
        <v>5.5620638720521587E-2</v>
      </c>
      <c r="N30" s="6">
        <v>22004</v>
      </c>
      <c r="O30" s="2">
        <v>22709</v>
      </c>
      <c r="P30" s="25">
        <f t="shared" si="4"/>
        <v>3.2039629158334915E-2</v>
      </c>
      <c r="Q30" s="6">
        <v>25214</v>
      </c>
      <c r="R30" s="2">
        <v>25382</v>
      </c>
      <c r="S30" s="25">
        <f t="shared" si="5"/>
        <v>6.6629650194336421E-3</v>
      </c>
    </row>
    <row r="31" spans="1:19" x14ac:dyDescent="0.35">
      <c r="A31" s="10" t="s">
        <v>21</v>
      </c>
      <c r="B31" s="6">
        <v>47486</v>
      </c>
      <c r="C31" s="2">
        <v>48055</v>
      </c>
      <c r="D31" s="25">
        <f t="shared" si="0"/>
        <v>1.1982479046455774E-2</v>
      </c>
      <c r="E31" s="6">
        <v>50614</v>
      </c>
      <c r="F31" s="2">
        <v>48446</v>
      </c>
      <c r="G31" s="25">
        <f t="shared" si="1"/>
        <v>-4.2833998498439163E-2</v>
      </c>
      <c r="H31" s="6">
        <v>47447</v>
      </c>
      <c r="I31" s="2">
        <v>40325</v>
      </c>
      <c r="J31" s="25">
        <f t="shared" si="2"/>
        <v>-0.15010432693320974</v>
      </c>
      <c r="K31" s="6">
        <v>42809</v>
      </c>
      <c r="L31" s="2">
        <v>38310</v>
      </c>
      <c r="M31" s="25">
        <f t="shared" si="3"/>
        <v>-0.10509472307225121</v>
      </c>
      <c r="N31" s="6">
        <v>43836</v>
      </c>
      <c r="O31" s="2">
        <v>39868</v>
      </c>
      <c r="P31" s="25">
        <f t="shared" si="4"/>
        <v>-9.0519207956930359E-2</v>
      </c>
      <c r="Q31" s="6">
        <v>44121</v>
      </c>
      <c r="R31" s="2">
        <v>41041</v>
      </c>
      <c r="S31" s="25">
        <f t="shared" si="5"/>
        <v>-6.9808027923211169E-2</v>
      </c>
    </row>
    <row r="32" spans="1:19" x14ac:dyDescent="0.35">
      <c r="A32" s="10"/>
      <c r="B32" s="6"/>
      <c r="C32" s="2"/>
      <c r="D32" s="25"/>
      <c r="E32" s="6"/>
      <c r="F32" s="2"/>
      <c r="G32" s="25"/>
      <c r="H32" s="6"/>
      <c r="I32" s="2"/>
      <c r="J32" s="25"/>
      <c r="K32" s="6"/>
      <c r="L32" s="2"/>
      <c r="M32" s="25"/>
      <c r="N32" s="6"/>
      <c r="O32" s="2"/>
      <c r="P32" s="25"/>
      <c r="Q32" s="6"/>
      <c r="R32" s="2"/>
      <c r="S32" s="25"/>
    </row>
    <row r="33" spans="1:19" ht="16.5" x14ac:dyDescent="0.35">
      <c r="A33" s="12" t="s">
        <v>35</v>
      </c>
      <c r="B33" s="9">
        <v>3300351</v>
      </c>
      <c r="C33" s="21">
        <v>3269744</v>
      </c>
      <c r="D33" s="26">
        <f t="shared" si="0"/>
        <v>-9.2738620831541718E-3</v>
      </c>
      <c r="E33" s="9">
        <v>3514899</v>
      </c>
      <c r="F33" s="21">
        <v>3557356</v>
      </c>
      <c r="G33" s="26">
        <f t="shared" si="1"/>
        <v>1.2079152203235521E-2</v>
      </c>
      <c r="H33" s="9">
        <v>3715234</v>
      </c>
      <c r="I33" s="21">
        <v>3750261</v>
      </c>
      <c r="J33" s="26">
        <f t="shared" si="2"/>
        <v>9.427939128463958E-3</v>
      </c>
      <c r="K33" s="9">
        <v>4031387</v>
      </c>
      <c r="L33" s="21">
        <v>4089048</v>
      </c>
      <c r="M33" s="26">
        <f t="shared" si="3"/>
        <v>1.4303017795116224E-2</v>
      </c>
      <c r="N33" s="9">
        <v>5556098</v>
      </c>
      <c r="O33" s="21">
        <v>5617065</v>
      </c>
      <c r="P33" s="26">
        <f t="shared" si="4"/>
        <v>1.0972988597393263E-2</v>
      </c>
      <c r="Q33" s="9">
        <v>4965332</v>
      </c>
      <c r="R33" s="21">
        <v>5260188</v>
      </c>
      <c r="S33" s="26">
        <f t="shared" si="5"/>
        <v>5.9382937535697566E-2</v>
      </c>
    </row>
    <row r="34" spans="1:19" x14ac:dyDescent="0.35">
      <c r="B34" s="2"/>
      <c r="C34" s="2"/>
      <c r="D34" s="2"/>
      <c r="E34" s="2"/>
      <c r="F34" s="2"/>
      <c r="G34" s="2"/>
      <c r="H34" s="2"/>
      <c r="I34" s="2"/>
      <c r="J34" s="2"/>
      <c r="K34" s="2"/>
      <c r="L34" s="2"/>
      <c r="M34" s="2"/>
      <c r="N34" s="2"/>
      <c r="O34" s="2"/>
      <c r="P34" s="2"/>
      <c r="Q34" s="2"/>
      <c r="R34" s="2"/>
    </row>
    <row r="35" spans="1:19" x14ac:dyDescent="0.35">
      <c r="A35" s="3" t="s">
        <v>32</v>
      </c>
      <c r="B35" s="2"/>
      <c r="C35" s="2"/>
      <c r="D35" s="2"/>
      <c r="E35" s="2"/>
      <c r="F35" s="2"/>
      <c r="G35" s="2"/>
      <c r="H35" s="2"/>
      <c r="I35" s="2"/>
      <c r="J35" s="2"/>
      <c r="K35" s="2"/>
      <c r="L35" s="2"/>
      <c r="M35" s="2"/>
      <c r="N35" s="2"/>
      <c r="O35" s="2"/>
      <c r="P35" s="2"/>
      <c r="Q35" s="2"/>
      <c r="R35" s="2"/>
    </row>
    <row r="36" spans="1:19" x14ac:dyDescent="0.35">
      <c r="A36" t="s">
        <v>39</v>
      </c>
      <c r="B36" s="2"/>
      <c r="C36" s="2"/>
      <c r="D36" s="2"/>
      <c r="E36" s="2"/>
      <c r="F36" s="2"/>
      <c r="G36" s="2"/>
      <c r="H36" s="2"/>
      <c r="I36" s="2"/>
      <c r="J36" s="2"/>
      <c r="K36" s="2"/>
      <c r="L36" s="2"/>
      <c r="M36" s="2"/>
      <c r="N36" s="2"/>
      <c r="O36" s="2"/>
      <c r="P36" s="2"/>
      <c r="Q36" s="2"/>
      <c r="R36" s="2"/>
    </row>
    <row r="37" spans="1:19" x14ac:dyDescent="0.35">
      <c r="B37" s="2"/>
      <c r="C37" s="2"/>
      <c r="D37" s="2"/>
      <c r="E37" s="2"/>
      <c r="F37" s="2"/>
      <c r="G37" s="2"/>
      <c r="H37" s="2"/>
      <c r="I37" s="2"/>
      <c r="J37" s="2"/>
      <c r="K37" s="2"/>
      <c r="L37" s="2"/>
      <c r="M37" s="2"/>
      <c r="N37" s="2"/>
      <c r="O37" s="2"/>
      <c r="P37" s="2"/>
      <c r="Q37" s="2"/>
      <c r="R37" s="2"/>
    </row>
    <row r="38" spans="1:19" x14ac:dyDescent="0.35">
      <c r="A38" s="3" t="s">
        <v>30</v>
      </c>
    </row>
    <row r="39" spans="1:19" ht="30.75" customHeight="1" x14ac:dyDescent="0.35">
      <c r="A39" s="66" t="s">
        <v>41</v>
      </c>
      <c r="B39" s="66"/>
      <c r="C39" s="66"/>
      <c r="D39" s="66"/>
      <c r="E39" s="66"/>
      <c r="F39" s="66"/>
      <c r="G39" s="66"/>
      <c r="H39" s="66"/>
      <c r="I39" s="66"/>
      <c r="J39" s="66"/>
      <c r="K39" s="66"/>
      <c r="L39" s="66"/>
      <c r="M39" s="66"/>
      <c r="N39" s="66"/>
      <c r="O39" s="66"/>
      <c r="P39" s="66"/>
      <c r="Q39" s="66"/>
      <c r="R39" s="66"/>
      <c r="S39" s="66"/>
    </row>
    <row r="40" spans="1:19" x14ac:dyDescent="0.35">
      <c r="A40" t="s">
        <v>40</v>
      </c>
    </row>
    <row r="41" spans="1:19" x14ac:dyDescent="0.35">
      <c r="A41" s="3"/>
    </row>
  </sheetData>
  <mergeCells count="1">
    <mergeCell ref="A39:S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Initial Budget</vt:lpstr>
      <vt:lpstr>Approved Budget</vt:lpstr>
      <vt:lpstr>Data for SCOI</vt:lpstr>
    </vt:vector>
  </TitlesOfParts>
  <Company>NSW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Lynton Higgs (Ministry of Health)</dc:creator>
  <cp:lastModifiedBy>Lynton Higgs (Ministry of Health)</cp:lastModifiedBy>
  <dcterms:created xsi:type="dcterms:W3CDTF">2024-10-30T21:15:17Z</dcterms:created>
  <dcterms:modified xsi:type="dcterms:W3CDTF">2024-12-10T03:14:37Z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